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5" activeTab="5"/>
  </bookViews>
  <sheets>
    <sheet name="THIRD YEAR" sheetId="1" r:id="rId1"/>
    <sheet name="FIRST" sheetId="2" r:id="rId2"/>
    <sheet name="RESULT 21_22(3RD)" sheetId="3" r:id="rId3"/>
    <sheet name="RESULT 21_22(1ST)" sheetId="4" r:id="rId4"/>
    <sheet name="RESULT 21_22(2ND)" sheetId="5" r:id="rId5"/>
    <sheet name="REPEATER _RESULT 21_22(3RD)" sheetId="6" r:id="rId6"/>
    <sheet name="REPEATER _RESULT 21_22(2)" sheetId="7" r:id="rId7"/>
    <sheet name="Sheet2" sheetId="8" r:id="rId8"/>
    <sheet name="Sheet1" sheetId="9" r:id="rId9"/>
    <sheet name="Sheet3" sheetId="10" r:id="rId10"/>
    <sheet name="Sheet4" sheetId="11" r:id="rId1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11"/>
  <c r="L77"/>
  <c r="K77"/>
  <c r="J77"/>
  <c r="L77" i="10"/>
  <c r="K77"/>
  <c r="J77"/>
  <c r="I77"/>
  <c r="C85" i="11" l="1"/>
  <c r="C84"/>
  <c r="C83"/>
  <c r="C82"/>
  <c r="C81"/>
  <c r="C80"/>
  <c r="C82" i="10"/>
  <c r="C81"/>
  <c r="C80"/>
  <c r="B6" i="5"/>
  <c r="D6" i="3"/>
</calcChain>
</file>

<file path=xl/sharedStrings.xml><?xml version="1.0" encoding="utf-8"?>
<sst xmlns="http://schemas.openxmlformats.org/spreadsheetml/2006/main" count="1728" uniqueCount="446">
  <si>
    <t>NO OF STUDENTS APPEARED</t>
  </si>
  <si>
    <t>NO STUDENTS PASSED</t>
  </si>
  <si>
    <t>SUBJECT</t>
  </si>
  <si>
    <t xml:space="preserve"> FIRST YEAR BUMS RESULT ANALYSIS FOR THE YEAR 2019-2020</t>
  </si>
  <si>
    <t>COMMUNICATION SKILL</t>
  </si>
  <si>
    <t>ILMUL SAIDLA</t>
  </si>
  <si>
    <t>TIBBE QANOONI</t>
  </si>
  <si>
    <t>SAREEYAT</t>
  </si>
  <si>
    <t>ILAJ BIT TADBEER</t>
  </si>
  <si>
    <t>AMREZE ATAFL</t>
  </si>
  <si>
    <t>1) MOHD ARIF KHAN</t>
  </si>
  <si>
    <t>2) SHEEMA TAHREEM</t>
  </si>
  <si>
    <t>THIRD YEAR BUMS RESULT ANALYSIS FOR THE YEAR 2019-2020</t>
  </si>
  <si>
    <t>ARABIC WA MATIQ</t>
  </si>
  <si>
    <t>KULLIYATE UMOOR TABIYA</t>
  </si>
  <si>
    <t>TASHRHEE UL BADAN</t>
  </si>
  <si>
    <t>MUNAFEUL AZA</t>
  </si>
  <si>
    <t>1) ANUSHA AMMAREEN BAGHBAN</t>
  </si>
  <si>
    <t>NO . OF STUDENTS FAILED</t>
  </si>
  <si>
    <t>NO. OF STUDENTS PASSED               (FIRST CLASS)</t>
  </si>
  <si>
    <t>NO. OF  STUDENTS PASSED                                ( SECOND CLASS)</t>
  </si>
  <si>
    <t>NO.  OF STUDENTS PASSED                   (DISTINCTION)</t>
  </si>
  <si>
    <t>INAMDAR UNANI MEDICAL COLLEGE AND HOSPITAL, GULBARGA</t>
  </si>
  <si>
    <t>TOTAL NO. OF STUDENTS FAILED</t>
  </si>
  <si>
    <t xml:space="preserve">NO . OF STUDENTS FAILED </t>
  </si>
  <si>
    <t>THIRD YEAR BUMS RESULT ANALYSIS FOR THE YEAR 2021-2022</t>
  </si>
  <si>
    <t>NO. OF  STUDENTS PASSED              ( SECOND CLASS)</t>
  </si>
  <si>
    <t xml:space="preserve">ARABIC &amp; MANTIQ WA FALSIFA </t>
  </si>
  <si>
    <t>KULLIYAT UMOORE TABIYA</t>
  </si>
  <si>
    <t>TASHREEHUL BADAN</t>
  </si>
  <si>
    <t>MUNAFEUL AAZA</t>
  </si>
  <si>
    <t>WITHELD</t>
  </si>
  <si>
    <t>NO. OF  STUDENTS PASSED                   ( SECOND CLASS)</t>
  </si>
  <si>
    <t xml:space="preserve"> TAREEKHE TIB</t>
  </si>
  <si>
    <t>TAHAFFUZI WA SAMAJI TIB</t>
  </si>
  <si>
    <t>ILMUL ADVIA</t>
  </si>
  <si>
    <t xml:space="preserve">MAHIYAT UL AMRAZ </t>
  </si>
  <si>
    <t>NO. OF  STUDENTS PASSED                      ( SECOND CLASS)</t>
  </si>
  <si>
    <t>WIHELD</t>
  </si>
  <si>
    <t>NO. OF STUDENTS APPEARED</t>
  </si>
  <si>
    <t>NO. STUDENTS FAIL</t>
  </si>
  <si>
    <t>7                                         (2017-01 FAIL)            (2018-03 FAIL)            (2019-03 FAIL)</t>
  </si>
  <si>
    <t>3(2019)</t>
  </si>
  <si>
    <t>BUMS 1ST YEAR REPEATER STUDENTS</t>
  </si>
  <si>
    <t>BUMS 2ND YEAR REPEATER STUDENTS</t>
  </si>
  <si>
    <t>BUMS 3RD YEAR REPEATER STUDENTS</t>
  </si>
  <si>
    <t>2) MOHAMMADI MEERANA (800/1050)</t>
  </si>
  <si>
    <t>3) NUSRAT FATIMA (793/1050)</t>
  </si>
  <si>
    <t>4) SANIYA HABIBUNNISA (790/1050)</t>
  </si>
  <si>
    <t>5) ABEDA BEGUM (790/1050)</t>
  </si>
  <si>
    <t>1) ANSARI TAHREEM BANO (1086/1390)</t>
  </si>
  <si>
    <t>1)  SYEDA AFIFA NOORAIN           (808/1050)</t>
  </si>
  <si>
    <t>FIRST YEAR BUMS RESULT ANALYSIS FOR THE YEAR 2021-2022</t>
  </si>
  <si>
    <t>SECOND YEAR BUMS RESULT ANALYSIS FOR THE YEAR 2021-2022</t>
  </si>
  <si>
    <t>1) AMEENA FIRDOUS (858/1050)</t>
  </si>
  <si>
    <t>2) ANUSHA AHMAREEN (834/1050)</t>
  </si>
  <si>
    <t>3) KHAN SARAH (809/1050)</t>
  </si>
  <si>
    <t>SAREERIYAT</t>
  </si>
  <si>
    <t>RESULT</t>
  </si>
  <si>
    <t>REGISTRATION NO</t>
  </si>
  <si>
    <t>20U0194</t>
  </si>
  <si>
    <t>20U0195</t>
  </si>
  <si>
    <t>20U0196</t>
  </si>
  <si>
    <t>20U0197</t>
  </si>
  <si>
    <t>20U0198</t>
  </si>
  <si>
    <t>20U0199</t>
  </si>
  <si>
    <t>20U0200</t>
  </si>
  <si>
    <t>20U0201</t>
  </si>
  <si>
    <t>20U0202</t>
  </si>
  <si>
    <t>20U0203</t>
  </si>
  <si>
    <t>20U0204</t>
  </si>
  <si>
    <t>20U0205</t>
  </si>
  <si>
    <t>20U0206</t>
  </si>
  <si>
    <t>20U0207</t>
  </si>
  <si>
    <t>20U0208</t>
  </si>
  <si>
    <t>20U0209</t>
  </si>
  <si>
    <t>20U0210</t>
  </si>
  <si>
    <t>20U0211</t>
  </si>
  <si>
    <t>20U0212</t>
  </si>
  <si>
    <t>20U0213</t>
  </si>
  <si>
    <t>20U0214</t>
  </si>
  <si>
    <t>20U0215</t>
  </si>
  <si>
    <t>20U0216</t>
  </si>
  <si>
    <t>20U0217</t>
  </si>
  <si>
    <t>20U0218</t>
  </si>
  <si>
    <t>20U0219</t>
  </si>
  <si>
    <t>20U0220</t>
  </si>
  <si>
    <t>20U0221</t>
  </si>
  <si>
    <t>20U0222</t>
  </si>
  <si>
    <t>20U0223</t>
  </si>
  <si>
    <t>20U0224</t>
  </si>
  <si>
    <t>20U0225</t>
  </si>
  <si>
    <t>20U0226</t>
  </si>
  <si>
    <t>20U0227</t>
  </si>
  <si>
    <t>20U0228</t>
  </si>
  <si>
    <t>20U0229</t>
  </si>
  <si>
    <t>20U0230</t>
  </si>
  <si>
    <t>20U0231</t>
  </si>
  <si>
    <t>20U0232</t>
  </si>
  <si>
    <t>20U0233</t>
  </si>
  <si>
    <t>20U0234</t>
  </si>
  <si>
    <t>20U0235</t>
  </si>
  <si>
    <t>20U0236</t>
  </si>
  <si>
    <t>20U0237</t>
  </si>
  <si>
    <t>20U0238</t>
  </si>
  <si>
    <t>20U0239</t>
  </si>
  <si>
    <t>20U0240</t>
  </si>
  <si>
    <t>20U0241</t>
  </si>
  <si>
    <t>20U0242</t>
  </si>
  <si>
    <t>20U0243</t>
  </si>
  <si>
    <t>20U0244</t>
  </si>
  <si>
    <t>20U0245</t>
  </si>
  <si>
    <t>17U0558</t>
  </si>
  <si>
    <t>18U0560</t>
  </si>
  <si>
    <t>18U0556</t>
  </si>
  <si>
    <t>18U0533</t>
  </si>
  <si>
    <t>19U0163</t>
  </si>
  <si>
    <t>19U0162</t>
  </si>
  <si>
    <t>19U0165</t>
  </si>
  <si>
    <t>19U0180</t>
  </si>
  <si>
    <t>19U0173</t>
  </si>
  <si>
    <t>19U0169</t>
  </si>
  <si>
    <t>CANDIATE NAME</t>
  </si>
  <si>
    <t>FAIL</t>
  </si>
  <si>
    <t>18U0509</t>
  </si>
  <si>
    <t>18U0521</t>
  </si>
  <si>
    <t>18U0536</t>
  </si>
  <si>
    <t>18U0538</t>
  </si>
  <si>
    <t>18U0543</t>
  </si>
  <si>
    <t>19U0121</t>
  </si>
  <si>
    <t>19U0122</t>
  </si>
  <si>
    <t>19U0124</t>
  </si>
  <si>
    <t>19U0125</t>
  </si>
  <si>
    <t>19U0126</t>
  </si>
  <si>
    <t>19U0128</t>
  </si>
  <si>
    <t>19U0129</t>
  </si>
  <si>
    <t>19U0130</t>
  </si>
  <si>
    <t>19U0131</t>
  </si>
  <si>
    <t>19U0132</t>
  </si>
  <si>
    <t>19U0133</t>
  </si>
  <si>
    <t>19U0134</t>
  </si>
  <si>
    <t>19U0135</t>
  </si>
  <si>
    <t>19U0136</t>
  </si>
  <si>
    <t>19U0137</t>
  </si>
  <si>
    <t>19U0138</t>
  </si>
  <si>
    <t>19U0139</t>
  </si>
  <si>
    <t>19U0140</t>
  </si>
  <si>
    <t>19U0141</t>
  </si>
  <si>
    <t>19U0142</t>
  </si>
  <si>
    <t>19U0143</t>
  </si>
  <si>
    <t>19U0144</t>
  </si>
  <si>
    <t>19U0145</t>
  </si>
  <si>
    <t>19U0146</t>
  </si>
  <si>
    <t>19U0147</t>
  </si>
  <si>
    <t>19U0148</t>
  </si>
  <si>
    <t>19U0149</t>
  </si>
  <si>
    <t>19U0150</t>
  </si>
  <si>
    <t>19U0151</t>
  </si>
  <si>
    <t>19U0152</t>
  </si>
  <si>
    <t>19U0153</t>
  </si>
  <si>
    <t>19U0154</t>
  </si>
  <si>
    <t>19U0155</t>
  </si>
  <si>
    <t>19U0156</t>
  </si>
  <si>
    <t>19U0157</t>
  </si>
  <si>
    <t>19U0158</t>
  </si>
  <si>
    <t>19U0159</t>
  </si>
  <si>
    <t>19U0160</t>
  </si>
  <si>
    <t>19U0161</t>
  </si>
  <si>
    <t>19U0164</t>
  </si>
  <si>
    <t>19U0166</t>
  </si>
  <si>
    <t>19U0167</t>
  </si>
  <si>
    <t>19U0168</t>
  </si>
  <si>
    <t>19U0170</t>
  </si>
  <si>
    <t>19U0171</t>
  </si>
  <si>
    <t>19U0172</t>
  </si>
  <si>
    <t>19U0174</t>
  </si>
  <si>
    <t>19U0175</t>
  </si>
  <si>
    <t>19U0176</t>
  </si>
  <si>
    <t>19U0177</t>
  </si>
  <si>
    <t>19U0178</t>
  </si>
  <si>
    <t>19U0179</t>
  </si>
  <si>
    <t>18U0523</t>
  </si>
  <si>
    <t>18U0513</t>
  </si>
  <si>
    <t>18U0514</t>
  </si>
  <si>
    <t>18U0506</t>
  </si>
  <si>
    <t>18U0541</t>
  </si>
  <si>
    <t>18U0551</t>
  </si>
  <si>
    <t>17U0501</t>
  </si>
  <si>
    <t>17U0502</t>
  </si>
  <si>
    <t>17U0504</t>
  </si>
  <si>
    <t>17U0506</t>
  </si>
  <si>
    <t>17U0507</t>
  </si>
  <si>
    <t>17U0513</t>
  </si>
  <si>
    <t>17U0517</t>
  </si>
  <si>
    <t>17U0526</t>
  </si>
  <si>
    <t>17U0529</t>
  </si>
  <si>
    <t>17U0533</t>
  </si>
  <si>
    <t>17U0535</t>
  </si>
  <si>
    <t>17U0537</t>
  </si>
  <si>
    <t>17U0541</t>
  </si>
  <si>
    <t>17U0554</t>
  </si>
  <si>
    <t>17U0547</t>
  </si>
  <si>
    <t>17U0550</t>
  </si>
  <si>
    <t>17U0556</t>
  </si>
  <si>
    <t>17U0557</t>
  </si>
  <si>
    <t>17U0560</t>
  </si>
  <si>
    <t>18U0501</t>
  </si>
  <si>
    <t>18U0502</t>
  </si>
  <si>
    <t>18U0503</t>
  </si>
  <si>
    <t>18U0504</t>
  </si>
  <si>
    <t>18U0505</t>
  </si>
  <si>
    <t>18U0507</t>
  </si>
  <si>
    <t>18U0508</t>
  </si>
  <si>
    <t>18U0510</t>
  </si>
  <si>
    <t>18U0511</t>
  </si>
  <si>
    <t>18U0512</t>
  </si>
  <si>
    <t>18U0515</t>
  </si>
  <si>
    <t>18U0516</t>
  </si>
  <si>
    <t>18U0517</t>
  </si>
  <si>
    <t>18U0518</t>
  </si>
  <si>
    <t>18U0524</t>
  </si>
  <si>
    <t>18U0525</t>
  </si>
  <si>
    <t>18U0526</t>
  </si>
  <si>
    <t>18U0527</t>
  </si>
  <si>
    <t>18U0528</t>
  </si>
  <si>
    <t>18U0529</t>
  </si>
  <si>
    <t>18U0530</t>
  </si>
  <si>
    <t>18U0531</t>
  </si>
  <si>
    <t>18U0534</t>
  </si>
  <si>
    <t>18U0535</t>
  </si>
  <si>
    <t>18U0537</t>
  </si>
  <si>
    <t>18U0539</t>
  </si>
  <si>
    <t>18U0540</t>
  </si>
  <si>
    <t>18U0542</t>
  </si>
  <si>
    <t>18U0544</t>
  </si>
  <si>
    <t>18U0545</t>
  </si>
  <si>
    <t>18U0546</t>
  </si>
  <si>
    <t>18U0547</t>
  </si>
  <si>
    <t>18U0548</t>
  </si>
  <si>
    <t>18U0549</t>
  </si>
  <si>
    <t>18U0550</t>
  </si>
  <si>
    <t>18U0552</t>
  </si>
  <si>
    <t>18U0553</t>
  </si>
  <si>
    <t>18U0554</t>
  </si>
  <si>
    <t>18U0555</t>
  </si>
  <si>
    <t>18U0557</t>
  </si>
  <si>
    <t>18U0558</t>
  </si>
  <si>
    <t>18U0559</t>
  </si>
  <si>
    <t>AMEENA FIRDOUS</t>
  </si>
  <si>
    <t>AVES KHAN</t>
  </si>
  <si>
    <t>AYESHA AMREEN</t>
  </si>
  <si>
    <t>BILAL KHAN</t>
  </si>
  <si>
    <t>DESHMUKH SHAHEBAJ MEHMUDIYA</t>
  </si>
  <si>
    <t xml:space="preserve">FAIZAN AHMAD </t>
  </si>
  <si>
    <t>FATIMA BEGUM</t>
  </si>
  <si>
    <t>KASHIF NOMAN ALI</t>
  </si>
  <si>
    <t>KAZI ATIF SIDDIQUE</t>
  </si>
  <si>
    <t xml:space="preserve">KHAJA BANO </t>
  </si>
  <si>
    <t>KHAN AAISHA</t>
  </si>
  <si>
    <t>KHAN BATOOL FATIMA</t>
  </si>
  <si>
    <t>KHAN MINHAJ</t>
  </si>
  <si>
    <t>KHAN MOHAMMAD</t>
  </si>
  <si>
    <t>KHAN SARAH FATIMA</t>
  </si>
  <si>
    <t>M FARHAN</t>
  </si>
  <si>
    <t>M TARIQUE ANWAR</t>
  </si>
  <si>
    <t>MAHWEEN RAZI</t>
  </si>
  <si>
    <t>MALIHA TABASSIM</t>
  </si>
  <si>
    <t>MARIYA NOORAIN</t>
  </si>
  <si>
    <t>MARYAM IMRAN</t>
  </si>
  <si>
    <t>MATEEN AHMAD KHAN</t>
  </si>
  <si>
    <t>MD ARBAAZ</t>
  </si>
  <si>
    <t>MIRZA AKIB</t>
  </si>
  <si>
    <t>MIRAZA ZAID BAIG</t>
  </si>
  <si>
    <t>MOHD MAZHARUL HAQUE</t>
  </si>
  <si>
    <t>MOHD OWAISH KHAN</t>
  </si>
  <si>
    <t>MOHD FAIQUE BAKHTIYAR</t>
  </si>
  <si>
    <t>NEEMBARA AHLAM</t>
  </si>
  <si>
    <t>PATEL ISMAIL</t>
  </si>
  <si>
    <t>RUQIA FATIMA</t>
  </si>
  <si>
    <t>SAMREEN NAAZ</t>
  </si>
  <si>
    <t>SANA FATIMA</t>
  </si>
  <si>
    <t>SANA TAHSEEN</t>
  </si>
  <si>
    <t>SARKHOT SHAGUFTA FIROZ</t>
  </si>
  <si>
    <t>SAYED SAJID</t>
  </si>
  <si>
    <t>SHAH MOHAMMAD AADIL</t>
  </si>
  <si>
    <t>SHAIKH ABDUL ABRAR</t>
  </si>
  <si>
    <t>SHAIKH DANISH</t>
  </si>
  <si>
    <t>SHAIKH MUSAB</t>
  </si>
  <si>
    <t>SHAIKH RIZWAN</t>
  </si>
  <si>
    <t>SHAKH TAUKIR</t>
  </si>
  <si>
    <t>SHAKH UNSA SABAHAT</t>
  </si>
  <si>
    <t>SHAIKH VIQUAR</t>
  </si>
  <si>
    <t>SHAZMEEN ANJUM</t>
  </si>
  <si>
    <t>SHEIKH AHMAD</t>
  </si>
  <si>
    <t>SHUGUFTA JABEEN</t>
  </si>
  <si>
    <t>SIDDIQUE TUQEER AHMED</t>
  </si>
  <si>
    <t>SYED MOINULLAH HUSSAINI</t>
  </si>
  <si>
    <t>SYED ZAHEERUDDIN</t>
  </si>
  <si>
    <t>UMAIMIA SAHER</t>
  </si>
  <si>
    <t>UME FAIZA ANJUM</t>
  </si>
  <si>
    <t>UMRAH ZAREEN BHOSGE</t>
  </si>
  <si>
    <t>UMRI YAMANA TABASSUM</t>
  </si>
  <si>
    <t>UZMA MEHREEN</t>
  </si>
  <si>
    <t>YASIR AMEEN</t>
  </si>
  <si>
    <t>ZAKI ANWAAR</t>
  </si>
  <si>
    <t>ANUSHA AHMAREEN BAGBAN</t>
  </si>
  <si>
    <t>ARIF KHAN</t>
  </si>
  <si>
    <t>JAGIRDAR SAYED SHOAIB</t>
  </si>
  <si>
    <t>KHAN FARDEEN ALTAF</t>
  </si>
  <si>
    <t>MD MAHEBOOB</t>
  </si>
  <si>
    <t>MOHAMMAD SAEEM</t>
  </si>
  <si>
    <t>SHAHIQUE ZAKI</t>
  </si>
  <si>
    <t>SHAIKH MOHAMMAD KAIF</t>
  </si>
  <si>
    <t>SHAIKH MUDASSIR AHMED</t>
  </si>
  <si>
    <t>SHAIKH SHAHZEB</t>
  </si>
  <si>
    <t>AMAN KHAN ASAD KHAN QURAISHI</t>
  </si>
  <si>
    <t>MOHAMMAD FAROOQUE AZAM</t>
  </si>
  <si>
    <t>SAHIKH SOHAIL SHAIKH NISAR</t>
  </si>
  <si>
    <t>Pass</t>
  </si>
  <si>
    <t>SAYYED TANVEER</t>
  </si>
  <si>
    <t>Fail</t>
  </si>
  <si>
    <t>Withheld</t>
  </si>
  <si>
    <t>jul-21 pass</t>
  </si>
  <si>
    <t>Feb-21 Pass</t>
  </si>
  <si>
    <t>18U0519</t>
  </si>
  <si>
    <t>MALIK KAMIL</t>
  </si>
  <si>
    <t>20U0186</t>
  </si>
  <si>
    <t>20U0187</t>
  </si>
  <si>
    <t>20U0188</t>
  </si>
  <si>
    <t>20U0189</t>
  </si>
  <si>
    <t>20U0190</t>
  </si>
  <si>
    <t>20U0191</t>
  </si>
  <si>
    <t>20U0192</t>
  </si>
  <si>
    <t>20U0193</t>
  </si>
  <si>
    <t>ABEDA BEGUM</t>
  </si>
  <si>
    <t>ANAM FATIMA</t>
  </si>
  <si>
    <t>AYESHA FATIMA</t>
  </si>
  <si>
    <t>MOHAMMADI MEERANA</t>
  </si>
  <si>
    <t>MULLA NAFISA SARDAR</t>
  </si>
  <si>
    <t>NUSRAT FATIMA</t>
  </si>
  <si>
    <t>RUHEENAAZ</t>
  </si>
  <si>
    <t>SANIYA HABIBUNNISA</t>
  </si>
  <si>
    <t>SANIYA PAARVEEN</t>
  </si>
  <si>
    <t>SHAIKH MUZAMMIL AHEMAD</t>
  </si>
  <si>
    <t>SYEDA AFIFA NOORAIN</t>
  </si>
  <si>
    <t>RAHAT BEGUM</t>
  </si>
  <si>
    <t>SEP-19 Pass</t>
  </si>
  <si>
    <t>fail</t>
  </si>
  <si>
    <t>Sep-19 Pass</t>
  </si>
  <si>
    <t>SAHAIKH MUSAB</t>
  </si>
  <si>
    <t>Jul-21 Pass</t>
  </si>
  <si>
    <t>SHAIKH AHMAD</t>
  </si>
  <si>
    <t>SHAIKH TUKIR</t>
  </si>
  <si>
    <t>ZAKI ANWAR</t>
  </si>
  <si>
    <t>WITHHELD</t>
  </si>
  <si>
    <t>SK MUFASSIR AHMED</t>
  </si>
  <si>
    <t>Feb-19 Pass</t>
  </si>
  <si>
    <t>Sep-18 Pass</t>
  </si>
  <si>
    <t>Feb-20 Pass</t>
  </si>
  <si>
    <t xml:space="preserve">SHAIKH SOHAIL </t>
  </si>
  <si>
    <t>ABDUR RAHEEM</t>
  </si>
  <si>
    <t>FEB-21 Pass</t>
  </si>
  <si>
    <t>FEB-21 PASS</t>
  </si>
  <si>
    <t>JUL-21 Pass</t>
  </si>
  <si>
    <t xml:space="preserve">Feb-21 Pss </t>
  </si>
  <si>
    <t>ABUZAR ASGAR BAIG</t>
  </si>
  <si>
    <t>PASS</t>
  </si>
  <si>
    <t>ANSARI SAQIB OMAIR</t>
  </si>
  <si>
    <t>JUL-21 PASS</t>
  </si>
  <si>
    <t>FEB-21 paSS</t>
  </si>
  <si>
    <t>FEB-21 pASS</t>
  </si>
  <si>
    <t>GUFRAN EJAJ</t>
  </si>
  <si>
    <t>HALIMUR RASHEED</t>
  </si>
  <si>
    <t>17U0510</t>
  </si>
  <si>
    <t>KHAN AAQIB JAVED</t>
  </si>
  <si>
    <t xml:space="preserve">MD NISAR AHMED </t>
  </si>
  <si>
    <t>SHADAB KHAN</t>
  </si>
  <si>
    <t>AWAISAHMED</t>
  </si>
  <si>
    <t>FEB-21-PASS</t>
  </si>
  <si>
    <t>HUSAIN AHMED</t>
  </si>
  <si>
    <t>KHAN AHMED MUJAHID</t>
  </si>
  <si>
    <t>MD HAMID RAZA</t>
  </si>
  <si>
    <t>MOHAMMAD AYYUB</t>
  </si>
  <si>
    <t>MOHAMMAD AKMAL</t>
  </si>
  <si>
    <t>MOAHHAMMAD AFJAL</t>
  </si>
  <si>
    <t>MUSIF AHMED</t>
  </si>
  <si>
    <t>SIDIQUE KHAN</t>
  </si>
  <si>
    <t>SHAHRUKH SHAIKH</t>
  </si>
  <si>
    <t>SK MAROOF IBRAHIM</t>
  </si>
  <si>
    <t>UKASHA RUFI</t>
  </si>
  <si>
    <t>AAMIR GULAM</t>
  </si>
  <si>
    <t>ANSARI AAYESHA</t>
  </si>
  <si>
    <t>ANSARI FATEMA FIRDOUS</t>
  </si>
  <si>
    <t>ANSARI MOHD KAIF</t>
  </si>
  <si>
    <t>ANSARI TAHREEM BANO</t>
  </si>
  <si>
    <t>ARSHAD KHAN</t>
  </si>
  <si>
    <t>ASMA PARVEEN</t>
  </si>
  <si>
    <t>FARKHANDA TABASSUM</t>
  </si>
  <si>
    <t>FURQAN AHMED</t>
  </si>
  <si>
    <t>HUDA</t>
  </si>
  <si>
    <t>KHAN MOHAMMAD AYAZ</t>
  </si>
  <si>
    <t>KHAN SHAHRUKH TAJ</t>
  </si>
  <si>
    <t>KHIZAR AHMAD KHAN</t>
  </si>
  <si>
    <t>KM AFSANA KHATOON</t>
  </si>
  <si>
    <t>MOHAMMAD SARFRAZ</t>
  </si>
  <si>
    <t>MOHAMMAD ZUBAIR</t>
  </si>
  <si>
    <t>MOHD AJAZ</t>
  </si>
  <si>
    <t>MOHD FAIZAN</t>
  </si>
  <si>
    <t>MOHD JAWWAD AHEMAD</t>
  </si>
  <si>
    <t>MOHD NAVED IQBAL</t>
  </si>
  <si>
    <t>MUZIBUR RAHMAN</t>
  </si>
  <si>
    <t>NAGMA PARVEEN</t>
  </si>
  <si>
    <t>RUBI MAHEEN</t>
  </si>
  <si>
    <t>SHADAB AHMAD KHAN</t>
  </si>
  <si>
    <t>SHAIKH ERAM FEROZA</t>
  </si>
  <si>
    <t>SHAIKH MOHAMMED ZAKARIYA</t>
  </si>
  <si>
    <t>SHAIKH MOHSIN</t>
  </si>
  <si>
    <t>SHAIKH MUSKAN</t>
  </si>
  <si>
    <t>SHAIKH UMAIR</t>
  </si>
  <si>
    <t>SHAIKH VASEEM</t>
  </si>
  <si>
    <t>SHAIKH YUNUS</t>
  </si>
  <si>
    <t>SHEIKH MUZAMMIL</t>
  </si>
  <si>
    <t>SYED MERAJUDDIN</t>
  </si>
  <si>
    <t>TUBA TAFHEEM</t>
  </si>
  <si>
    <t>TUFAIL AHAMAD</t>
  </si>
  <si>
    <t>DESHMUKH NAIMUL HAQUE</t>
  </si>
  <si>
    <t>DESHMUKH NOORUL HAQUE</t>
  </si>
  <si>
    <t>JABEEN BANO SALEEM KHAN</t>
  </si>
  <si>
    <t>M ABRAR M NISAR</t>
  </si>
  <si>
    <t>MOHAMMAD SHOEB SHAIKH AINUDDIN</t>
  </si>
  <si>
    <t>MUTAHER KHAN MUNAWAR KHAN</t>
  </si>
  <si>
    <t>SHAIKH SAIM RAFIQUE</t>
  </si>
  <si>
    <t>SL. NO</t>
  </si>
  <si>
    <t>SUBJECT NAME</t>
  </si>
  <si>
    <t xml:space="preserve">TOTAL NO. OF STUDENTS APPEARD </t>
  </si>
  <si>
    <t>TOTAL NO. OF STUDENTS PASSED</t>
  </si>
  <si>
    <t>TOTAL NO. OF STUDENTS FAIL</t>
  </si>
  <si>
    <t>NIL</t>
  </si>
  <si>
    <t>PERCENTAGE</t>
  </si>
  <si>
    <t>SL NO</t>
  </si>
  <si>
    <t>TOTAL GIRLS STUDENT</t>
  </si>
  <si>
    <t>TOTAL BOYS STUDENT</t>
  </si>
  <si>
    <t>boy fail</t>
  </si>
  <si>
    <t>boy pass</t>
  </si>
  <si>
    <t>girl pass</t>
  </si>
  <si>
    <t>girl fail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</si>
</sst>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6" borderId="1" xfId="0" applyFont="1" applyFill="1" applyBorder="1"/>
    <xf numFmtId="0" fontId="8" fillId="7" borderId="1" xfId="0" applyFont="1" applyFill="1" applyBorder="1"/>
    <xf numFmtId="0" fontId="7" fillId="0" borderId="2" xfId="0" applyFont="1" applyBorder="1"/>
    <xf numFmtId="0" fontId="6" fillId="0" borderId="3" xfId="0" applyFont="1" applyBorder="1"/>
    <xf numFmtId="0" fontId="7" fillId="0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1" xfId="0" applyFont="1" applyFill="1" applyBorder="1"/>
    <xf numFmtId="0" fontId="5" fillId="0" borderId="0" xfId="0" applyFont="1" applyAlignment="1"/>
    <xf numFmtId="0" fontId="5" fillId="0" borderId="0" xfId="0" applyFont="1" applyBorder="1" applyAlignment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/>
    <xf numFmtId="0" fontId="6" fillId="0" borderId="8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" fillId="6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10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13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6" fillId="15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left" wrapText="1"/>
    </xf>
    <xf numFmtId="0" fontId="6" fillId="12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9" fontId="0" fillId="8" borderId="1" xfId="0" applyNumberFormat="1" applyFill="1" applyBorder="1"/>
    <xf numFmtId="9" fontId="0" fillId="9" borderId="1" xfId="0" applyNumberFormat="1" applyFill="1" applyBorder="1"/>
    <xf numFmtId="10" fontId="0" fillId="9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/>
    <xf numFmtId="0" fontId="6" fillId="0" borderId="8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8" fillId="14" borderId="1" xfId="0" applyFont="1" applyFill="1" applyBorder="1"/>
    <xf numFmtId="0" fontId="6" fillId="0" borderId="0" xfId="0" applyFont="1" applyFill="1" applyBorder="1" applyAlignment="1"/>
    <xf numFmtId="0" fontId="6" fillId="0" borderId="2" xfId="0" applyFont="1" applyBorder="1"/>
    <xf numFmtId="0" fontId="8" fillId="2" borderId="2" xfId="0" applyFont="1" applyFill="1" applyBorder="1"/>
    <xf numFmtId="0" fontId="8" fillId="0" borderId="2" xfId="0" applyFont="1" applyFill="1" applyBorder="1"/>
    <xf numFmtId="0" fontId="6" fillId="15" borderId="10" xfId="0" applyFont="1" applyFill="1" applyBorder="1"/>
    <xf numFmtId="0" fontId="8" fillId="15" borderId="11" xfId="0" applyFont="1" applyFill="1" applyBorder="1"/>
    <xf numFmtId="0" fontId="6" fillId="15" borderId="11" xfId="0" applyFont="1" applyFill="1" applyBorder="1"/>
    <xf numFmtId="0" fontId="6" fillId="15" borderId="12" xfId="0" applyFont="1" applyFill="1" applyBorder="1"/>
    <xf numFmtId="0" fontId="6" fillId="16" borderId="13" xfId="0" applyFont="1" applyFill="1" applyBorder="1"/>
    <xf numFmtId="0" fontId="0" fillId="16" borderId="14" xfId="0" applyFill="1" applyBorder="1"/>
    <xf numFmtId="0" fontId="8" fillId="16" borderId="15" xfId="0" applyFont="1" applyFill="1" applyBorder="1"/>
    <xf numFmtId="0" fontId="8" fillId="16" borderId="16" xfId="0" applyFont="1" applyFill="1" applyBorder="1"/>
  </cellXfs>
  <cellStyles count="1">
    <cellStyle name="Normal" xfId="0" builtinId="0"/>
  </cellStyles>
  <dxfs count="4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sqref="A1:H14"/>
    </sheetView>
  </sheetViews>
  <sheetFormatPr defaultRowHeight="15"/>
  <cols>
    <col min="1" max="1" width="10.28515625" customWidth="1"/>
    <col min="2" max="2" width="10.85546875" customWidth="1"/>
    <col min="3" max="3" width="19.7109375" customWidth="1"/>
    <col min="4" max="4" width="16" customWidth="1"/>
    <col min="5" max="5" width="20.42578125" customWidth="1"/>
    <col min="6" max="6" width="20" customWidth="1"/>
    <col min="7" max="7" width="14.140625" bestFit="1" customWidth="1"/>
  </cols>
  <sheetData>
    <row r="1" spans="1:14">
      <c r="A1" s="48" t="s">
        <v>22</v>
      </c>
      <c r="B1" s="48"/>
      <c r="C1" s="48"/>
      <c r="D1" s="48"/>
      <c r="E1" s="48"/>
      <c r="F1" s="48"/>
      <c r="G1" s="48"/>
      <c r="H1" s="48"/>
      <c r="I1" s="1"/>
      <c r="J1" s="1"/>
      <c r="K1" s="1"/>
      <c r="L1" s="1"/>
      <c r="M1" s="1"/>
      <c r="N1" s="1"/>
    </row>
    <row r="2" spans="1:14">
      <c r="A2" s="48" t="s">
        <v>12</v>
      </c>
      <c r="B2" s="48"/>
      <c r="C2" s="48"/>
      <c r="D2" s="48"/>
      <c r="E2" s="48"/>
      <c r="F2" s="48"/>
      <c r="G2" s="48"/>
      <c r="H2" s="48"/>
      <c r="I2" s="1"/>
      <c r="J2" s="1"/>
      <c r="K2" s="1"/>
      <c r="L2" s="1"/>
      <c r="M2" s="1"/>
      <c r="N2" s="1"/>
    </row>
    <row r="3" spans="1:14" ht="24.95" customHeight="1"/>
    <row r="4" spans="1:14" ht="24.95" customHeight="1">
      <c r="A4" s="49" t="s">
        <v>0</v>
      </c>
      <c r="B4" s="49" t="s">
        <v>1</v>
      </c>
      <c r="C4" s="49" t="s">
        <v>21</v>
      </c>
      <c r="D4" s="49" t="s">
        <v>19</v>
      </c>
      <c r="E4" s="49" t="s">
        <v>20</v>
      </c>
      <c r="F4" s="50" t="s">
        <v>23</v>
      </c>
      <c r="G4" s="50"/>
    </row>
    <row r="5" spans="1:14" ht="24.95" customHeight="1">
      <c r="A5" s="49"/>
      <c r="B5" s="49"/>
      <c r="C5" s="49"/>
      <c r="D5" s="49"/>
      <c r="E5" s="49"/>
      <c r="F5" s="50"/>
      <c r="G5" s="50"/>
    </row>
    <row r="6" spans="1:14" ht="24.95" customHeight="1">
      <c r="A6" s="6">
        <v>46</v>
      </c>
      <c r="B6" s="6">
        <v>23</v>
      </c>
      <c r="C6" s="6">
        <v>2</v>
      </c>
      <c r="D6" s="6">
        <v>21</v>
      </c>
      <c r="E6" s="6">
        <v>0</v>
      </c>
      <c r="F6" s="45">
        <v>23</v>
      </c>
      <c r="G6" s="45"/>
    </row>
    <row r="7" spans="1:14" ht="24.95" customHeight="1">
      <c r="A7" s="3"/>
      <c r="B7" s="3"/>
      <c r="C7" s="3" t="s">
        <v>10</v>
      </c>
      <c r="D7" s="5"/>
      <c r="E7" s="5"/>
      <c r="F7" s="51" t="s">
        <v>2</v>
      </c>
      <c r="G7" s="46" t="s">
        <v>24</v>
      </c>
    </row>
    <row r="8" spans="1:14" ht="24.95" customHeight="1">
      <c r="A8" s="3"/>
      <c r="B8" s="3"/>
      <c r="C8" s="3" t="s">
        <v>11</v>
      </c>
      <c r="D8" s="3"/>
      <c r="E8" s="3"/>
      <c r="F8" s="52"/>
      <c r="G8" s="47"/>
    </row>
    <row r="9" spans="1:14" ht="39" customHeight="1">
      <c r="A9" s="3"/>
      <c r="B9" s="3"/>
      <c r="D9" s="3"/>
      <c r="E9" s="3"/>
      <c r="F9" s="4" t="s">
        <v>4</v>
      </c>
      <c r="G9" s="7">
        <v>2</v>
      </c>
    </row>
    <row r="10" spans="1:14" ht="24.95" customHeight="1">
      <c r="A10" s="3"/>
      <c r="B10" s="3"/>
      <c r="C10" s="3"/>
      <c r="D10" s="3"/>
      <c r="E10" s="3"/>
      <c r="F10" s="3" t="s">
        <v>5</v>
      </c>
      <c r="G10" s="7">
        <v>21</v>
      </c>
    </row>
    <row r="11" spans="1:14" ht="24.95" customHeight="1">
      <c r="A11" s="3"/>
      <c r="B11" s="3"/>
      <c r="C11" s="3"/>
      <c r="D11" s="3"/>
      <c r="E11" s="3"/>
      <c r="F11" s="3" t="s">
        <v>6</v>
      </c>
      <c r="G11" s="7">
        <v>13</v>
      </c>
    </row>
    <row r="12" spans="1:14" ht="24.95" customHeight="1">
      <c r="A12" s="3"/>
      <c r="B12" s="3"/>
      <c r="C12" s="3"/>
      <c r="D12" s="3"/>
      <c r="E12" s="3"/>
      <c r="F12" s="3" t="s">
        <v>7</v>
      </c>
      <c r="G12" s="7">
        <v>3</v>
      </c>
    </row>
    <row r="13" spans="1:14" ht="24.95" customHeight="1">
      <c r="A13" s="3"/>
      <c r="B13" s="3"/>
      <c r="C13" s="3"/>
      <c r="D13" s="3"/>
      <c r="E13" s="3"/>
      <c r="F13" s="3" t="s">
        <v>8</v>
      </c>
      <c r="G13" s="7">
        <v>5</v>
      </c>
    </row>
    <row r="14" spans="1:14" ht="24.95" customHeight="1">
      <c r="A14" s="3"/>
      <c r="B14" s="3"/>
      <c r="C14" s="3"/>
      <c r="D14" s="3"/>
      <c r="E14" s="3"/>
      <c r="F14" s="3" t="s">
        <v>9</v>
      </c>
      <c r="G14" s="7">
        <v>5</v>
      </c>
    </row>
    <row r="15" spans="1:14" ht="24.95" customHeight="1"/>
  </sheetData>
  <mergeCells count="11">
    <mergeCell ref="F6:G6"/>
    <mergeCell ref="G7:G8"/>
    <mergeCell ref="A1:H1"/>
    <mergeCell ref="A4:A5"/>
    <mergeCell ref="B4:B5"/>
    <mergeCell ref="C4:C5"/>
    <mergeCell ref="D4:D5"/>
    <mergeCell ref="E4:E5"/>
    <mergeCell ref="F4:G5"/>
    <mergeCell ref="A2:H2"/>
    <mergeCell ref="F7:F8"/>
  </mergeCells>
  <pageMargins left="0.7" right="0.7" top="0.75" bottom="0.75" header="0.3" footer="0.3"/>
  <pageSetup paperSize="9" orientation="landscape" horizontalDpi="200" verticalDpi="20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2"/>
  <sheetViews>
    <sheetView topLeftCell="A69" workbookViewId="0">
      <selection activeCell="L78" sqref="L78"/>
    </sheetView>
  </sheetViews>
  <sheetFormatPr defaultRowHeight="15"/>
  <cols>
    <col min="1" max="1" width="15" style="40" customWidth="1"/>
    <col min="2" max="2" width="17.28515625" bestFit="1" customWidth="1"/>
    <col min="3" max="3" width="15.7109375" bestFit="1" customWidth="1"/>
    <col min="4" max="4" width="15.85546875" customWidth="1"/>
    <col min="5" max="5" width="13.7109375" bestFit="1" customWidth="1"/>
    <col min="6" max="6" width="13.7109375" customWidth="1"/>
    <col min="7" max="7" width="14" customWidth="1"/>
    <col min="8" max="8" width="9.5703125" customWidth="1"/>
    <col min="9" max="9" width="16.85546875" bestFit="1" customWidth="1"/>
  </cols>
  <sheetData>
    <row r="1" spans="1:10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31"/>
    </row>
    <row r="3" spans="1:10">
      <c r="A3" s="67" t="s">
        <v>53</v>
      </c>
      <c r="B3" s="67"/>
      <c r="C3" s="67"/>
      <c r="D3" s="67"/>
      <c r="E3" s="67"/>
      <c r="F3" s="67"/>
      <c r="G3" s="67"/>
      <c r="H3" s="67"/>
      <c r="I3" s="67"/>
    </row>
    <row r="4" spans="1:10" ht="30.75" customHeight="1">
      <c r="A4" s="43" t="s">
        <v>59</v>
      </c>
      <c r="B4" s="37" t="s">
        <v>122</v>
      </c>
      <c r="C4" s="17" t="s">
        <v>33</v>
      </c>
      <c r="D4" s="17" t="s">
        <v>34</v>
      </c>
      <c r="E4" s="17" t="s">
        <v>35</v>
      </c>
      <c r="F4" s="17"/>
      <c r="G4" s="17" t="s">
        <v>36</v>
      </c>
      <c r="H4" s="17" t="s">
        <v>58</v>
      </c>
      <c r="I4" s="38"/>
    </row>
    <row r="5" spans="1:10">
      <c r="A5" s="43" t="s">
        <v>184</v>
      </c>
      <c r="B5" s="43" t="s">
        <v>306</v>
      </c>
      <c r="C5" s="43" t="s">
        <v>322</v>
      </c>
      <c r="D5" s="43" t="s">
        <v>322</v>
      </c>
      <c r="E5" s="43" t="s">
        <v>320</v>
      </c>
      <c r="F5" s="43"/>
      <c r="G5" s="43" t="s">
        <v>320</v>
      </c>
      <c r="H5" s="43" t="s">
        <v>320</v>
      </c>
      <c r="I5" s="39" t="s">
        <v>442</v>
      </c>
    </row>
    <row r="6" spans="1:10" ht="29.25">
      <c r="A6" s="43" t="s">
        <v>124</v>
      </c>
      <c r="B6" s="43" t="s">
        <v>319</v>
      </c>
      <c r="C6" s="43" t="s">
        <v>318</v>
      </c>
      <c r="D6" s="43" t="s">
        <v>320</v>
      </c>
      <c r="E6" s="43" t="s">
        <v>323</v>
      </c>
      <c r="F6" s="43"/>
      <c r="G6" s="43" t="s">
        <v>323</v>
      </c>
      <c r="H6" s="43" t="s">
        <v>320</v>
      </c>
      <c r="I6" s="90" t="s">
        <v>442</v>
      </c>
    </row>
    <row r="7" spans="1:10" ht="29.25">
      <c r="A7" s="43" t="s">
        <v>182</v>
      </c>
      <c r="B7" s="43" t="s">
        <v>307</v>
      </c>
      <c r="C7" s="43" t="s">
        <v>323</v>
      </c>
      <c r="D7" s="43" t="s">
        <v>323</v>
      </c>
      <c r="E7" s="43" t="s">
        <v>318</v>
      </c>
      <c r="F7" s="43"/>
      <c r="G7" s="43" t="s">
        <v>318</v>
      </c>
      <c r="H7" s="43" t="s">
        <v>320</v>
      </c>
      <c r="I7" s="39" t="s">
        <v>442</v>
      </c>
    </row>
    <row r="8" spans="1:10" ht="29.25">
      <c r="A8" s="43" t="s">
        <v>183</v>
      </c>
      <c r="B8" s="43" t="s">
        <v>308</v>
      </c>
      <c r="C8" s="43" t="s">
        <v>323</v>
      </c>
      <c r="D8" s="43" t="s">
        <v>323</v>
      </c>
      <c r="E8" s="43" t="s">
        <v>318</v>
      </c>
      <c r="F8" s="43"/>
      <c r="G8" s="43" t="s">
        <v>323</v>
      </c>
      <c r="H8" s="43" t="s">
        <v>318</v>
      </c>
      <c r="I8" s="39" t="s">
        <v>443</v>
      </c>
    </row>
    <row r="9" spans="1:10">
      <c r="A9" s="43" t="s">
        <v>324</v>
      </c>
      <c r="B9" s="43" t="s">
        <v>325</v>
      </c>
      <c r="C9" s="43" t="s">
        <v>323</v>
      </c>
      <c r="D9" s="43" t="s">
        <v>323</v>
      </c>
      <c r="E9" s="43" t="s">
        <v>323</v>
      </c>
      <c r="F9" s="43"/>
      <c r="G9" s="43" t="s">
        <v>320</v>
      </c>
      <c r="H9" s="43" t="s">
        <v>320</v>
      </c>
      <c r="I9" s="39" t="s">
        <v>442</v>
      </c>
    </row>
    <row r="10" spans="1:10">
      <c r="A10" s="43" t="s">
        <v>125</v>
      </c>
      <c r="B10" s="43" t="s">
        <v>309</v>
      </c>
      <c r="C10" s="43" t="s">
        <v>318</v>
      </c>
      <c r="D10" s="43" t="s">
        <v>323</v>
      </c>
      <c r="E10" s="43" t="s">
        <v>320</v>
      </c>
      <c r="F10" s="43"/>
      <c r="G10" s="43" t="s">
        <v>320</v>
      </c>
      <c r="H10" s="43" t="s">
        <v>320</v>
      </c>
      <c r="I10" s="91" t="s">
        <v>442</v>
      </c>
    </row>
    <row r="11" spans="1:10" ht="29.25">
      <c r="A11" s="43" t="s">
        <v>181</v>
      </c>
      <c r="B11" s="43" t="s">
        <v>310</v>
      </c>
      <c r="C11" s="43" t="s">
        <v>323</v>
      </c>
      <c r="D11" s="43" t="s">
        <v>320</v>
      </c>
      <c r="E11" s="43" t="s">
        <v>320</v>
      </c>
      <c r="F11" s="43"/>
      <c r="G11" s="43" t="s">
        <v>320</v>
      </c>
      <c r="H11" s="43" t="s">
        <v>320</v>
      </c>
      <c r="I11" s="39" t="s">
        <v>442</v>
      </c>
    </row>
    <row r="12" spans="1:10">
      <c r="A12" s="43" t="s">
        <v>126</v>
      </c>
      <c r="B12" s="43" t="s">
        <v>311</v>
      </c>
      <c r="C12" s="43" t="s">
        <v>318</v>
      </c>
      <c r="D12" s="43" t="s">
        <v>322</v>
      </c>
      <c r="E12" s="43" t="s">
        <v>320</v>
      </c>
      <c r="F12" s="43"/>
      <c r="G12" s="43" t="s">
        <v>320</v>
      </c>
      <c r="H12" s="43" t="s">
        <v>320</v>
      </c>
      <c r="I12" s="39" t="s">
        <v>442</v>
      </c>
    </row>
    <row r="13" spans="1:10" ht="43.5">
      <c r="A13" s="43" t="s">
        <v>127</v>
      </c>
      <c r="B13" s="43" t="s">
        <v>312</v>
      </c>
      <c r="C13" s="43" t="s">
        <v>318</v>
      </c>
      <c r="D13" s="43" t="s">
        <v>322</v>
      </c>
      <c r="E13" s="43" t="s">
        <v>320</v>
      </c>
      <c r="F13" s="43"/>
      <c r="G13" s="43" t="s">
        <v>320</v>
      </c>
      <c r="H13" s="43" t="s">
        <v>320</v>
      </c>
      <c r="I13" s="39" t="s">
        <v>442</v>
      </c>
    </row>
    <row r="14" spans="1:10" ht="43.5">
      <c r="A14" s="43" t="s">
        <v>185</v>
      </c>
      <c r="B14" s="43" t="s">
        <v>313</v>
      </c>
      <c r="C14" s="43" t="s">
        <v>323</v>
      </c>
      <c r="D14" s="43" t="s">
        <v>322</v>
      </c>
      <c r="E14" s="43" t="s">
        <v>323</v>
      </c>
      <c r="F14" s="43"/>
      <c r="G14" s="43" t="s">
        <v>320</v>
      </c>
      <c r="H14" s="43" t="s">
        <v>320</v>
      </c>
      <c r="I14" s="39" t="s">
        <v>442</v>
      </c>
    </row>
    <row r="15" spans="1:10" ht="29.25">
      <c r="A15" s="43" t="s">
        <v>128</v>
      </c>
      <c r="B15" s="43" t="s">
        <v>314</v>
      </c>
      <c r="C15" s="43" t="s">
        <v>318</v>
      </c>
      <c r="D15" s="43" t="s">
        <v>322</v>
      </c>
      <c r="E15" s="43" t="s">
        <v>320</v>
      </c>
      <c r="F15" s="43"/>
      <c r="G15" s="43" t="s">
        <v>320</v>
      </c>
      <c r="H15" s="43" t="s">
        <v>320</v>
      </c>
      <c r="I15" s="39" t="s">
        <v>442</v>
      </c>
    </row>
    <row r="16" spans="1:10" ht="43.5">
      <c r="A16" s="43" t="s">
        <v>186</v>
      </c>
      <c r="B16" s="43" t="s">
        <v>315</v>
      </c>
      <c r="C16" s="43" t="s">
        <v>323</v>
      </c>
      <c r="D16" s="43" t="s">
        <v>323</v>
      </c>
      <c r="E16" s="43" t="s">
        <v>318</v>
      </c>
      <c r="F16" s="43"/>
      <c r="G16" s="43" t="s">
        <v>318</v>
      </c>
      <c r="H16" s="43" t="s">
        <v>318</v>
      </c>
      <c r="I16" s="39" t="s">
        <v>443</v>
      </c>
    </row>
    <row r="17" spans="1:9" ht="43.5">
      <c r="A17" s="43" t="s">
        <v>114</v>
      </c>
      <c r="B17" s="43" t="s">
        <v>316</v>
      </c>
      <c r="C17" s="43" t="s">
        <v>323</v>
      </c>
      <c r="D17" s="43" t="s">
        <v>320</v>
      </c>
      <c r="E17" s="43" t="s">
        <v>320</v>
      </c>
      <c r="F17" s="43"/>
      <c r="G17" s="43" t="s">
        <v>320</v>
      </c>
      <c r="H17" s="43" t="s">
        <v>320</v>
      </c>
      <c r="I17" s="39" t="s">
        <v>442</v>
      </c>
    </row>
    <row r="18" spans="1:9" ht="29.25">
      <c r="A18" s="43" t="s">
        <v>113</v>
      </c>
      <c r="B18" s="43" t="s">
        <v>317</v>
      </c>
      <c r="C18" s="43" t="s">
        <v>323</v>
      </c>
      <c r="D18" s="43" t="s">
        <v>323</v>
      </c>
      <c r="E18" s="43" t="s">
        <v>320</v>
      </c>
      <c r="F18" s="43"/>
      <c r="G18" s="43" t="s">
        <v>320</v>
      </c>
      <c r="H18" s="43" t="s">
        <v>320</v>
      </c>
      <c r="I18" s="39" t="s">
        <v>442</v>
      </c>
    </row>
    <row r="19" spans="1:9" ht="29.25">
      <c r="A19" s="43" t="s">
        <v>129</v>
      </c>
      <c r="B19" s="43" t="s">
        <v>248</v>
      </c>
      <c r="C19" s="43" t="s">
        <v>318</v>
      </c>
      <c r="D19" s="43" t="s">
        <v>318</v>
      </c>
      <c r="E19" s="43" t="s">
        <v>318</v>
      </c>
      <c r="F19" s="43"/>
      <c r="G19" s="43" t="s">
        <v>318</v>
      </c>
      <c r="H19" s="43" t="s">
        <v>318</v>
      </c>
      <c r="I19" s="39" t="s">
        <v>444</v>
      </c>
    </row>
    <row r="20" spans="1:9" ht="43.5">
      <c r="A20" s="43" t="s">
        <v>130</v>
      </c>
      <c r="B20" s="43" t="s">
        <v>305</v>
      </c>
      <c r="C20" s="43" t="s">
        <v>318</v>
      </c>
      <c r="D20" s="43" t="s">
        <v>318</v>
      </c>
      <c r="E20" s="43" t="s">
        <v>318</v>
      </c>
      <c r="F20" s="43"/>
      <c r="G20" s="43" t="s">
        <v>318</v>
      </c>
      <c r="H20" s="43" t="s">
        <v>318</v>
      </c>
      <c r="I20" s="39" t="s">
        <v>444</v>
      </c>
    </row>
    <row r="21" spans="1:9">
      <c r="A21" s="43" t="s">
        <v>131</v>
      </c>
      <c r="B21" s="43" t="s">
        <v>249</v>
      </c>
      <c r="C21" s="43" t="s">
        <v>318</v>
      </c>
      <c r="D21" s="43" t="s">
        <v>318</v>
      </c>
      <c r="E21" s="43" t="s">
        <v>318</v>
      </c>
      <c r="F21" s="43"/>
      <c r="G21" s="43" t="s">
        <v>318</v>
      </c>
      <c r="H21" s="43" t="s">
        <v>318</v>
      </c>
      <c r="I21" s="39" t="s">
        <v>443</v>
      </c>
    </row>
    <row r="22" spans="1:9" ht="29.25">
      <c r="A22" s="43" t="s">
        <v>132</v>
      </c>
      <c r="B22" s="43" t="s">
        <v>250</v>
      </c>
      <c r="C22" s="43" t="s">
        <v>318</v>
      </c>
      <c r="D22" s="43" t="s">
        <v>318</v>
      </c>
      <c r="E22" s="43" t="s">
        <v>318</v>
      </c>
      <c r="F22" s="43"/>
      <c r="G22" s="43" t="s">
        <v>318</v>
      </c>
      <c r="H22" s="43" t="s">
        <v>318</v>
      </c>
      <c r="I22" s="39" t="s">
        <v>444</v>
      </c>
    </row>
    <row r="23" spans="1:9">
      <c r="A23" s="43" t="s">
        <v>133</v>
      </c>
      <c r="B23" s="43" t="s">
        <v>251</v>
      </c>
      <c r="C23" s="43" t="s">
        <v>318</v>
      </c>
      <c r="D23" s="43" t="s">
        <v>318</v>
      </c>
      <c r="E23" s="43" t="s">
        <v>318</v>
      </c>
      <c r="F23" s="43"/>
      <c r="G23" s="43" t="s">
        <v>318</v>
      </c>
      <c r="H23" s="43" t="s">
        <v>318</v>
      </c>
      <c r="I23" s="39" t="s">
        <v>443</v>
      </c>
    </row>
    <row r="24" spans="1:9" ht="43.5">
      <c r="A24" s="43" t="s">
        <v>134</v>
      </c>
      <c r="B24" s="43" t="s">
        <v>252</v>
      </c>
      <c r="C24" s="43" t="s">
        <v>318</v>
      </c>
      <c r="D24" s="43" t="s">
        <v>318</v>
      </c>
      <c r="E24" s="43" t="s">
        <v>318</v>
      </c>
      <c r="F24" s="43"/>
      <c r="G24" s="43" t="s">
        <v>318</v>
      </c>
      <c r="H24" s="43" t="s">
        <v>318</v>
      </c>
      <c r="I24" s="39" t="s">
        <v>443</v>
      </c>
    </row>
    <row r="25" spans="1:9">
      <c r="A25" s="43" t="s">
        <v>135</v>
      </c>
      <c r="B25" s="43" t="s">
        <v>253</v>
      </c>
      <c r="C25" s="43" t="s">
        <v>318</v>
      </c>
      <c r="D25" s="43" t="s">
        <v>318</v>
      </c>
      <c r="E25" s="43" t="s">
        <v>318</v>
      </c>
      <c r="F25" s="43"/>
      <c r="G25" s="43" t="s">
        <v>320</v>
      </c>
      <c r="H25" s="43" t="s">
        <v>320</v>
      </c>
      <c r="I25" s="39" t="s">
        <v>442</v>
      </c>
    </row>
    <row r="26" spans="1:9">
      <c r="A26" s="43" t="s">
        <v>136</v>
      </c>
      <c r="B26" s="43" t="s">
        <v>254</v>
      </c>
      <c r="C26" s="43" t="s">
        <v>318</v>
      </c>
      <c r="D26" s="43" t="s">
        <v>318</v>
      </c>
      <c r="E26" s="43" t="s">
        <v>318</v>
      </c>
      <c r="F26" s="43"/>
      <c r="G26" s="43" t="s">
        <v>318</v>
      </c>
      <c r="H26" s="43" t="s">
        <v>318</v>
      </c>
      <c r="I26" s="39" t="s">
        <v>444</v>
      </c>
    </row>
    <row r="27" spans="1:9" ht="29.25">
      <c r="A27" s="43" t="s">
        <v>137</v>
      </c>
      <c r="B27" s="43" t="s">
        <v>255</v>
      </c>
      <c r="C27" s="43"/>
      <c r="D27" s="43"/>
      <c r="E27" s="43"/>
      <c r="F27" s="43"/>
      <c r="G27" s="43"/>
      <c r="H27" s="43" t="s">
        <v>321</v>
      </c>
    </row>
    <row r="28" spans="1:9" ht="29.25">
      <c r="A28" s="43" t="s">
        <v>138</v>
      </c>
      <c r="B28" s="43" t="s">
        <v>256</v>
      </c>
      <c r="C28" s="43" t="s">
        <v>318</v>
      </c>
      <c r="D28" s="43" t="s">
        <v>318</v>
      </c>
      <c r="E28" s="43" t="s">
        <v>318</v>
      </c>
      <c r="F28" s="43"/>
      <c r="G28" s="43" t="s">
        <v>318</v>
      </c>
      <c r="H28" s="43" t="s">
        <v>318</v>
      </c>
      <c r="I28" s="39" t="s">
        <v>443</v>
      </c>
    </row>
    <row r="29" spans="1:9">
      <c r="A29" s="43" t="s">
        <v>139</v>
      </c>
      <c r="B29" s="43" t="s">
        <v>257</v>
      </c>
      <c r="C29" s="43" t="s">
        <v>318</v>
      </c>
      <c r="D29" s="43" t="s">
        <v>318</v>
      </c>
      <c r="E29" s="43" t="s">
        <v>318</v>
      </c>
      <c r="F29" s="43"/>
      <c r="G29" s="43" t="s">
        <v>318</v>
      </c>
      <c r="H29" s="43" t="s">
        <v>318</v>
      </c>
      <c r="I29" s="39" t="s">
        <v>444</v>
      </c>
    </row>
    <row r="30" spans="1:9">
      <c r="A30" s="43" t="s">
        <v>140</v>
      </c>
      <c r="B30" s="43" t="s">
        <v>258</v>
      </c>
      <c r="C30" s="43" t="s">
        <v>318</v>
      </c>
      <c r="D30" s="43" t="s">
        <v>318</v>
      </c>
      <c r="E30" s="43" t="s">
        <v>318</v>
      </c>
      <c r="F30" s="43"/>
      <c r="G30" s="43" t="s">
        <v>318</v>
      </c>
      <c r="H30" s="43" t="s">
        <v>318</v>
      </c>
      <c r="I30" s="39" t="s">
        <v>444</v>
      </c>
    </row>
    <row r="31" spans="1:9" ht="29.25">
      <c r="A31" s="43" t="s">
        <v>141</v>
      </c>
      <c r="B31" s="43" t="s">
        <v>259</v>
      </c>
      <c r="C31" s="43" t="s">
        <v>318</v>
      </c>
      <c r="D31" s="43" t="s">
        <v>318</v>
      </c>
      <c r="E31" s="43" t="s">
        <v>318</v>
      </c>
      <c r="F31" s="43"/>
      <c r="G31" s="43" t="s">
        <v>318</v>
      </c>
      <c r="H31" s="43" t="s">
        <v>318</v>
      </c>
      <c r="I31" s="39" t="s">
        <v>444</v>
      </c>
    </row>
    <row r="32" spans="1:9">
      <c r="A32" s="43" t="s">
        <v>142</v>
      </c>
      <c r="B32" s="43" t="s">
        <v>260</v>
      </c>
      <c r="C32" s="43" t="s">
        <v>318</v>
      </c>
      <c r="D32" s="43" t="s">
        <v>318</v>
      </c>
      <c r="E32" s="43" t="s">
        <v>318</v>
      </c>
      <c r="F32" s="43"/>
      <c r="G32" s="43" t="s">
        <v>318</v>
      </c>
      <c r="H32" s="43" t="s">
        <v>318</v>
      </c>
      <c r="I32" s="39" t="s">
        <v>443</v>
      </c>
    </row>
    <row r="33" spans="1:9" ht="29.25">
      <c r="A33" s="43" t="s">
        <v>143</v>
      </c>
      <c r="B33" s="43" t="s">
        <v>261</v>
      </c>
      <c r="C33" s="43" t="s">
        <v>318</v>
      </c>
      <c r="D33" s="43" t="s">
        <v>318</v>
      </c>
      <c r="E33" s="43" t="s">
        <v>318</v>
      </c>
      <c r="F33" s="43"/>
      <c r="G33" s="43" t="s">
        <v>318</v>
      </c>
      <c r="H33" s="43" t="s">
        <v>318</v>
      </c>
      <c r="I33" s="39" t="s">
        <v>443</v>
      </c>
    </row>
    <row r="34" spans="1:9" ht="29.25">
      <c r="A34" s="43" t="s">
        <v>144</v>
      </c>
      <c r="B34" s="43" t="s">
        <v>262</v>
      </c>
      <c r="C34" s="43" t="s">
        <v>318</v>
      </c>
      <c r="D34" s="43" t="s">
        <v>318</v>
      </c>
      <c r="E34" s="43" t="s">
        <v>318</v>
      </c>
      <c r="F34" s="43"/>
      <c r="G34" s="43" t="s">
        <v>318</v>
      </c>
      <c r="H34" s="43" t="s">
        <v>318</v>
      </c>
      <c r="I34" s="39" t="s">
        <v>444</v>
      </c>
    </row>
    <row r="35" spans="1:9">
      <c r="A35" s="43" t="s">
        <v>145</v>
      </c>
      <c r="B35" s="43" t="s">
        <v>263</v>
      </c>
      <c r="C35" s="43" t="s">
        <v>318</v>
      </c>
      <c r="D35" s="43" t="s">
        <v>318</v>
      </c>
      <c r="E35" s="43" t="s">
        <v>318</v>
      </c>
      <c r="F35" s="43"/>
      <c r="G35" s="43" t="s">
        <v>318</v>
      </c>
      <c r="H35" s="43" t="s">
        <v>318</v>
      </c>
      <c r="I35" s="39" t="s">
        <v>443</v>
      </c>
    </row>
    <row r="36" spans="1:9" ht="29.25">
      <c r="A36" s="43" t="s">
        <v>146</v>
      </c>
      <c r="B36" s="43" t="s">
        <v>264</v>
      </c>
      <c r="C36" s="43" t="s">
        <v>318</v>
      </c>
      <c r="D36" s="43" t="s">
        <v>320</v>
      </c>
      <c r="E36" s="43" t="s">
        <v>320</v>
      </c>
      <c r="F36" s="43"/>
      <c r="G36" s="43" t="s">
        <v>320</v>
      </c>
      <c r="H36" s="43" t="s">
        <v>320</v>
      </c>
      <c r="I36" s="39" t="s">
        <v>442</v>
      </c>
    </row>
    <row r="37" spans="1:9">
      <c r="A37" s="43" t="s">
        <v>147</v>
      </c>
      <c r="B37" s="43" t="s">
        <v>265</v>
      </c>
      <c r="C37" s="43" t="s">
        <v>318</v>
      </c>
      <c r="D37" s="43" t="s">
        <v>318</v>
      </c>
      <c r="E37" s="43" t="s">
        <v>318</v>
      </c>
      <c r="F37" s="43"/>
      <c r="G37" s="43" t="s">
        <v>318</v>
      </c>
      <c r="H37" s="43" t="s">
        <v>318</v>
      </c>
      <c r="I37" s="39" t="s">
        <v>444</v>
      </c>
    </row>
    <row r="38" spans="1:9" ht="29.25">
      <c r="A38" s="43" t="s">
        <v>148</v>
      </c>
      <c r="B38" s="43" t="s">
        <v>266</v>
      </c>
      <c r="C38" s="43" t="s">
        <v>318</v>
      </c>
      <c r="D38" s="43" t="s">
        <v>318</v>
      </c>
      <c r="E38" s="43" t="s">
        <v>318</v>
      </c>
      <c r="F38" s="43"/>
      <c r="G38" s="43" t="s">
        <v>318</v>
      </c>
      <c r="H38" s="43" t="s">
        <v>318</v>
      </c>
      <c r="I38" s="39" t="s">
        <v>444</v>
      </c>
    </row>
    <row r="39" spans="1:9" ht="29.25">
      <c r="A39" s="43" t="s">
        <v>149</v>
      </c>
      <c r="B39" s="43" t="s">
        <v>267</v>
      </c>
      <c r="C39" s="43" t="s">
        <v>318</v>
      </c>
      <c r="D39" s="43" t="s">
        <v>318</v>
      </c>
      <c r="E39" s="43" t="s">
        <v>318</v>
      </c>
      <c r="F39" s="43"/>
      <c r="G39" s="43" t="s">
        <v>318</v>
      </c>
      <c r="H39" s="43" t="s">
        <v>318</v>
      </c>
      <c r="I39" s="39" t="s">
        <v>444</v>
      </c>
    </row>
    <row r="40" spans="1:9">
      <c r="A40" s="43" t="s">
        <v>150</v>
      </c>
      <c r="B40" s="43" t="s">
        <v>268</v>
      </c>
      <c r="C40" s="43" t="s">
        <v>318</v>
      </c>
      <c r="D40" s="43" t="s">
        <v>318</v>
      </c>
      <c r="E40" s="43" t="s">
        <v>318</v>
      </c>
      <c r="F40" s="43"/>
      <c r="G40" s="43" t="s">
        <v>318</v>
      </c>
      <c r="H40" s="43" t="s">
        <v>318</v>
      </c>
      <c r="I40" s="39" t="s">
        <v>444</v>
      </c>
    </row>
    <row r="41" spans="1:9" ht="29.25">
      <c r="A41" s="43" t="s">
        <v>151</v>
      </c>
      <c r="B41" s="43" t="s">
        <v>269</v>
      </c>
      <c r="C41" s="43" t="s">
        <v>318</v>
      </c>
      <c r="D41" s="43" t="s">
        <v>318</v>
      </c>
      <c r="E41" s="43" t="s">
        <v>318</v>
      </c>
      <c r="F41" s="43"/>
      <c r="G41" s="43" t="s">
        <v>318</v>
      </c>
      <c r="H41" s="43" t="s">
        <v>318</v>
      </c>
      <c r="I41" s="39" t="s">
        <v>443</v>
      </c>
    </row>
    <row r="42" spans="1:9">
      <c r="A42" s="43" t="s">
        <v>152</v>
      </c>
      <c r="B42" s="43" t="s">
        <v>270</v>
      </c>
      <c r="C42" s="43" t="s">
        <v>318</v>
      </c>
      <c r="D42" s="43" t="s">
        <v>318</v>
      </c>
      <c r="E42" s="43" t="s">
        <v>318</v>
      </c>
      <c r="F42" s="43"/>
      <c r="G42" s="43" t="s">
        <v>318</v>
      </c>
      <c r="H42" s="43" t="s">
        <v>318</v>
      </c>
      <c r="I42" s="39" t="s">
        <v>443</v>
      </c>
    </row>
    <row r="43" spans="1:9">
      <c r="A43" s="43" t="s">
        <v>153</v>
      </c>
      <c r="B43" s="43" t="s">
        <v>271</v>
      </c>
      <c r="C43" s="43" t="s">
        <v>318</v>
      </c>
      <c r="D43" s="43" t="s">
        <v>318</v>
      </c>
      <c r="E43" s="43" t="s">
        <v>318</v>
      </c>
      <c r="F43" s="43"/>
      <c r="G43" s="43" t="s">
        <v>318</v>
      </c>
      <c r="H43" s="43" t="s">
        <v>318</v>
      </c>
      <c r="I43" s="39" t="s">
        <v>443</v>
      </c>
    </row>
    <row r="44" spans="1:9" ht="29.25">
      <c r="A44" s="43" t="s">
        <v>154</v>
      </c>
      <c r="B44" s="43" t="s">
        <v>272</v>
      </c>
      <c r="C44" s="43" t="s">
        <v>318</v>
      </c>
      <c r="D44" s="43" t="s">
        <v>318</v>
      </c>
      <c r="E44" s="43" t="s">
        <v>318</v>
      </c>
      <c r="F44" s="43"/>
      <c r="G44" s="43" t="s">
        <v>318</v>
      </c>
      <c r="H44" s="43" t="s">
        <v>318</v>
      </c>
      <c r="I44" s="39" t="s">
        <v>443</v>
      </c>
    </row>
    <row r="45" spans="1:9" ht="43.5">
      <c r="A45" s="43" t="s">
        <v>155</v>
      </c>
      <c r="B45" s="43" t="s">
        <v>273</v>
      </c>
      <c r="C45" s="43" t="s">
        <v>318</v>
      </c>
      <c r="D45" s="43" t="s">
        <v>318</v>
      </c>
      <c r="E45" s="43" t="s">
        <v>318</v>
      </c>
      <c r="F45" s="43"/>
      <c r="G45" s="43" t="s">
        <v>318</v>
      </c>
      <c r="H45" s="43" t="s">
        <v>318</v>
      </c>
      <c r="I45" s="39" t="s">
        <v>443</v>
      </c>
    </row>
    <row r="46" spans="1:9" ht="29.25">
      <c r="A46" s="43" t="s">
        <v>156</v>
      </c>
      <c r="B46" s="43" t="s">
        <v>274</v>
      </c>
      <c r="C46" s="43" t="s">
        <v>318</v>
      </c>
      <c r="D46" s="43" t="s">
        <v>318</v>
      </c>
      <c r="E46" s="43" t="s">
        <v>318</v>
      </c>
      <c r="F46" s="43"/>
      <c r="G46" s="43" t="s">
        <v>318</v>
      </c>
      <c r="H46" s="43" t="s">
        <v>318</v>
      </c>
      <c r="I46" s="39" t="s">
        <v>443</v>
      </c>
    </row>
    <row r="47" spans="1:9" ht="29.25">
      <c r="A47" s="43" t="s">
        <v>157</v>
      </c>
      <c r="B47" s="43" t="s">
        <v>275</v>
      </c>
      <c r="C47" s="43" t="s">
        <v>318</v>
      </c>
      <c r="D47" s="43" t="s">
        <v>318</v>
      </c>
      <c r="E47" s="43" t="s">
        <v>318</v>
      </c>
      <c r="F47" s="43"/>
      <c r="G47" s="43" t="s">
        <v>318</v>
      </c>
      <c r="H47" s="43" t="s">
        <v>318</v>
      </c>
      <c r="I47" s="39" t="s">
        <v>443</v>
      </c>
    </row>
    <row r="48" spans="1:9" ht="29.25">
      <c r="A48" s="43" t="s">
        <v>158</v>
      </c>
      <c r="B48" s="43" t="s">
        <v>276</v>
      </c>
      <c r="C48" s="43" t="s">
        <v>318</v>
      </c>
      <c r="D48" s="43" t="s">
        <v>318</v>
      </c>
      <c r="E48" s="43" t="s">
        <v>318</v>
      </c>
      <c r="F48" s="43"/>
      <c r="G48" s="43" t="s">
        <v>318</v>
      </c>
      <c r="H48" s="43" t="s">
        <v>318</v>
      </c>
      <c r="I48" s="39" t="s">
        <v>444</v>
      </c>
    </row>
    <row r="49" spans="1:9">
      <c r="A49" s="43" t="s">
        <v>159</v>
      </c>
      <c r="B49" s="43" t="s">
        <v>277</v>
      </c>
      <c r="C49" s="43" t="s">
        <v>318</v>
      </c>
      <c r="D49" s="43" t="s">
        <v>320</v>
      </c>
      <c r="E49" s="43" t="s">
        <v>320</v>
      </c>
      <c r="F49" s="43"/>
      <c r="G49" s="43" t="s">
        <v>320</v>
      </c>
      <c r="H49" s="43" t="s">
        <v>320</v>
      </c>
      <c r="I49" s="39" t="s">
        <v>442</v>
      </c>
    </row>
    <row r="50" spans="1:9">
      <c r="A50" s="43" t="s">
        <v>160</v>
      </c>
      <c r="B50" s="43" t="s">
        <v>278</v>
      </c>
      <c r="C50" s="43" t="s">
        <v>318</v>
      </c>
      <c r="D50" s="43" t="s">
        <v>318</v>
      </c>
      <c r="E50" s="43" t="s">
        <v>318</v>
      </c>
      <c r="F50" s="43"/>
      <c r="G50" s="43" t="s">
        <v>318</v>
      </c>
      <c r="H50" s="43" t="s">
        <v>318</v>
      </c>
      <c r="I50" s="39" t="s">
        <v>444</v>
      </c>
    </row>
    <row r="51" spans="1:9">
      <c r="A51" s="43" t="s">
        <v>161</v>
      </c>
      <c r="B51" s="43" t="s">
        <v>279</v>
      </c>
      <c r="C51" s="43" t="s">
        <v>318</v>
      </c>
      <c r="D51" s="43" t="s">
        <v>318</v>
      </c>
      <c r="E51" s="43" t="s">
        <v>318</v>
      </c>
      <c r="F51" s="43"/>
      <c r="G51" s="43" t="s">
        <v>318</v>
      </c>
      <c r="H51" s="43" t="s">
        <v>318</v>
      </c>
      <c r="I51" s="39" t="s">
        <v>444</v>
      </c>
    </row>
    <row r="52" spans="1:9">
      <c r="A52" s="43" t="s">
        <v>162</v>
      </c>
      <c r="B52" s="43" t="s">
        <v>280</v>
      </c>
      <c r="C52" s="43" t="s">
        <v>318</v>
      </c>
      <c r="D52" s="43" t="s">
        <v>318</v>
      </c>
      <c r="E52" s="43" t="s">
        <v>318</v>
      </c>
      <c r="F52" s="43"/>
      <c r="G52" s="43" t="s">
        <v>318</v>
      </c>
      <c r="H52" s="43" t="s">
        <v>318</v>
      </c>
      <c r="I52" s="39" t="s">
        <v>444</v>
      </c>
    </row>
    <row r="53" spans="1:9">
      <c r="A53" s="43" t="s">
        <v>163</v>
      </c>
      <c r="B53" s="43" t="s">
        <v>281</v>
      </c>
      <c r="C53" s="43" t="s">
        <v>318</v>
      </c>
      <c r="D53" s="43" t="s">
        <v>318</v>
      </c>
      <c r="E53" s="43" t="s">
        <v>318</v>
      </c>
      <c r="F53" s="43"/>
      <c r="G53" s="43" t="s">
        <v>318</v>
      </c>
      <c r="H53" s="43" t="s">
        <v>318</v>
      </c>
      <c r="I53" s="39" t="s">
        <v>444</v>
      </c>
    </row>
    <row r="54" spans="1:9" ht="43.5">
      <c r="A54" s="43" t="s">
        <v>164</v>
      </c>
      <c r="B54" s="43" t="s">
        <v>282</v>
      </c>
      <c r="C54" s="43" t="s">
        <v>318</v>
      </c>
      <c r="D54" s="43" t="s">
        <v>318</v>
      </c>
      <c r="E54" s="43" t="s">
        <v>318</v>
      </c>
      <c r="F54" s="43"/>
      <c r="G54" s="43" t="s">
        <v>318</v>
      </c>
      <c r="H54" s="43" t="s">
        <v>318</v>
      </c>
      <c r="I54" s="39" t="s">
        <v>444</v>
      </c>
    </row>
    <row r="55" spans="1:9">
      <c r="A55" s="43" t="s">
        <v>165</v>
      </c>
      <c r="B55" s="43" t="s">
        <v>283</v>
      </c>
      <c r="C55" s="43" t="s">
        <v>318</v>
      </c>
      <c r="D55" s="43" t="s">
        <v>318</v>
      </c>
      <c r="E55" s="43" t="s">
        <v>318</v>
      </c>
      <c r="F55" s="43"/>
      <c r="G55" s="43" t="s">
        <v>320</v>
      </c>
      <c r="H55" s="43" t="s">
        <v>320</v>
      </c>
      <c r="I55" s="39" t="s">
        <v>442</v>
      </c>
    </row>
    <row r="56" spans="1:9" ht="43.5">
      <c r="A56" s="43" t="s">
        <v>166</v>
      </c>
      <c r="B56" s="43" t="s">
        <v>284</v>
      </c>
      <c r="C56" s="43" t="s">
        <v>318</v>
      </c>
      <c r="D56" s="43" t="s">
        <v>318</v>
      </c>
      <c r="E56" s="43" t="s">
        <v>318</v>
      </c>
      <c r="F56" s="43"/>
      <c r="G56" s="43" t="s">
        <v>318</v>
      </c>
      <c r="H56" s="43" t="s">
        <v>318</v>
      </c>
      <c r="I56" s="39" t="s">
        <v>443</v>
      </c>
    </row>
    <row r="57" spans="1:9" ht="29.25">
      <c r="A57" s="43" t="s">
        <v>167</v>
      </c>
      <c r="B57" s="43" t="s">
        <v>285</v>
      </c>
      <c r="C57" s="43" t="s">
        <v>318</v>
      </c>
      <c r="D57" s="43" t="s">
        <v>318</v>
      </c>
      <c r="E57" s="43" t="s">
        <v>318</v>
      </c>
      <c r="F57" s="43"/>
      <c r="G57" s="43" t="s">
        <v>318</v>
      </c>
      <c r="H57" s="43" t="s">
        <v>318</v>
      </c>
      <c r="I57" s="39" t="s">
        <v>443</v>
      </c>
    </row>
    <row r="58" spans="1:9">
      <c r="A58" s="43" t="s">
        <v>117</v>
      </c>
      <c r="B58" s="43" t="s">
        <v>286</v>
      </c>
      <c r="C58" s="43" t="s">
        <v>318</v>
      </c>
      <c r="D58" s="43" t="s">
        <v>320</v>
      </c>
      <c r="E58" s="43" t="s">
        <v>320</v>
      </c>
      <c r="F58" s="43"/>
      <c r="G58" s="43" t="s">
        <v>320</v>
      </c>
      <c r="H58" s="43" t="s">
        <v>320</v>
      </c>
      <c r="I58" s="39" t="s">
        <v>442</v>
      </c>
    </row>
    <row r="59" spans="1:9">
      <c r="A59" s="43" t="s">
        <v>116</v>
      </c>
      <c r="B59" s="43" t="s">
        <v>287</v>
      </c>
      <c r="C59" s="43" t="s">
        <v>318</v>
      </c>
      <c r="D59" s="43" t="s">
        <v>320</v>
      </c>
      <c r="E59" s="43" t="s">
        <v>318</v>
      </c>
      <c r="F59" s="43"/>
      <c r="G59" s="43" t="s">
        <v>318</v>
      </c>
      <c r="H59" s="43" t="s">
        <v>318</v>
      </c>
      <c r="I59" s="39" t="s">
        <v>443</v>
      </c>
    </row>
    <row r="60" spans="1:9">
      <c r="A60" s="43" t="s">
        <v>168</v>
      </c>
      <c r="B60" s="43" t="s">
        <v>288</v>
      </c>
      <c r="C60" s="43" t="s">
        <v>318</v>
      </c>
      <c r="D60" s="43" t="s">
        <v>318</v>
      </c>
      <c r="E60" s="43" t="s">
        <v>318</v>
      </c>
      <c r="F60" s="43"/>
      <c r="G60" s="43" t="s">
        <v>320</v>
      </c>
      <c r="H60" s="43" t="s">
        <v>320</v>
      </c>
      <c r="I60" s="39" t="s">
        <v>442</v>
      </c>
    </row>
    <row r="61" spans="1:9">
      <c r="A61" s="43" t="s">
        <v>118</v>
      </c>
      <c r="B61" s="43" t="s">
        <v>289</v>
      </c>
      <c r="C61" s="43" t="s">
        <v>318</v>
      </c>
      <c r="D61" s="43" t="s">
        <v>320</v>
      </c>
      <c r="E61" s="43" t="s">
        <v>318</v>
      </c>
      <c r="F61" s="43"/>
      <c r="G61" s="43" t="s">
        <v>320</v>
      </c>
      <c r="H61" s="43" t="s">
        <v>320</v>
      </c>
      <c r="I61" s="39" t="s">
        <v>442</v>
      </c>
    </row>
    <row r="62" spans="1:9" ht="29.25">
      <c r="A62" s="43" t="s">
        <v>169</v>
      </c>
      <c r="B62" s="43" t="s">
        <v>290</v>
      </c>
      <c r="C62" s="43" t="s">
        <v>318</v>
      </c>
      <c r="D62" s="43" t="s">
        <v>318</v>
      </c>
      <c r="E62" s="43" t="s">
        <v>318</v>
      </c>
      <c r="F62" s="43"/>
      <c r="G62" s="43" t="s">
        <v>318</v>
      </c>
      <c r="H62" s="43" t="s">
        <v>318</v>
      </c>
      <c r="I62" s="39" t="s">
        <v>444</v>
      </c>
    </row>
    <row r="63" spans="1:9">
      <c r="A63" s="43" t="s">
        <v>170</v>
      </c>
      <c r="B63" s="43" t="s">
        <v>291</v>
      </c>
      <c r="C63" s="43" t="s">
        <v>318</v>
      </c>
      <c r="D63" s="43" t="s">
        <v>318</v>
      </c>
      <c r="E63" s="43" t="s">
        <v>318</v>
      </c>
      <c r="F63" s="43"/>
      <c r="G63" s="43" t="s">
        <v>318</v>
      </c>
      <c r="H63" s="43" t="s">
        <v>318</v>
      </c>
      <c r="I63" s="39" t="s">
        <v>443</v>
      </c>
    </row>
    <row r="64" spans="1:9" ht="29.25">
      <c r="A64" s="43" t="s">
        <v>171</v>
      </c>
      <c r="B64" s="43" t="s">
        <v>292</v>
      </c>
      <c r="C64" s="43" t="s">
        <v>318</v>
      </c>
      <c r="D64" s="43" t="s">
        <v>318</v>
      </c>
      <c r="E64" s="43" t="s">
        <v>318</v>
      </c>
      <c r="F64" s="43"/>
      <c r="G64" s="43" t="s">
        <v>318</v>
      </c>
      <c r="H64" s="43" t="s">
        <v>318</v>
      </c>
      <c r="I64" s="39" t="s">
        <v>444</v>
      </c>
    </row>
    <row r="65" spans="1:12">
      <c r="A65" s="43" t="s">
        <v>121</v>
      </c>
      <c r="B65" s="43" t="s">
        <v>293</v>
      </c>
      <c r="C65" s="43" t="s">
        <v>318</v>
      </c>
      <c r="D65" s="43" t="s">
        <v>318</v>
      </c>
      <c r="E65" s="43" t="s">
        <v>318</v>
      </c>
      <c r="F65" s="43"/>
      <c r="G65" s="43" t="s">
        <v>318</v>
      </c>
      <c r="H65" s="43" t="s">
        <v>318</v>
      </c>
      <c r="I65" s="39" t="s">
        <v>443</v>
      </c>
    </row>
    <row r="66" spans="1:12" ht="29.25">
      <c r="A66" s="43" t="s">
        <v>172</v>
      </c>
      <c r="B66" s="43" t="s">
        <v>294</v>
      </c>
      <c r="C66" s="43" t="s">
        <v>318</v>
      </c>
      <c r="D66" s="43" t="s">
        <v>318</v>
      </c>
      <c r="E66" s="43" t="s">
        <v>318</v>
      </c>
      <c r="F66" s="43"/>
      <c r="G66" s="43" t="s">
        <v>318</v>
      </c>
      <c r="H66" s="43" t="s">
        <v>318</v>
      </c>
      <c r="I66" s="39" t="s">
        <v>444</v>
      </c>
    </row>
    <row r="67" spans="1:12" ht="29.25">
      <c r="A67" s="43" t="s">
        <v>173</v>
      </c>
      <c r="B67" s="43" t="s">
        <v>295</v>
      </c>
      <c r="C67" s="43" t="s">
        <v>318</v>
      </c>
      <c r="D67" s="43" t="s">
        <v>318</v>
      </c>
      <c r="E67" s="43" t="s">
        <v>318</v>
      </c>
      <c r="F67" s="43"/>
      <c r="G67" s="43" t="s">
        <v>318</v>
      </c>
      <c r="H67" s="43" t="s">
        <v>318</v>
      </c>
      <c r="I67" s="39" t="s">
        <v>443</v>
      </c>
    </row>
    <row r="68" spans="1:12" ht="43.5">
      <c r="A68" s="43" t="s">
        <v>174</v>
      </c>
      <c r="B68" s="43" t="s">
        <v>296</v>
      </c>
      <c r="C68" s="43" t="s">
        <v>318</v>
      </c>
      <c r="D68" s="43" t="s">
        <v>318</v>
      </c>
      <c r="E68" s="43" t="s">
        <v>318</v>
      </c>
      <c r="F68" s="43"/>
      <c r="G68" s="43" t="s">
        <v>318</v>
      </c>
      <c r="H68" s="43" t="s">
        <v>318</v>
      </c>
      <c r="I68" s="39" t="s">
        <v>443</v>
      </c>
    </row>
    <row r="69" spans="1:12" ht="29.25">
      <c r="A69" s="43" t="s">
        <v>120</v>
      </c>
      <c r="B69" s="43" t="s">
        <v>297</v>
      </c>
      <c r="C69" s="43" t="s">
        <v>318</v>
      </c>
      <c r="D69" s="43" t="s">
        <v>320</v>
      </c>
      <c r="E69" s="43" t="s">
        <v>320</v>
      </c>
      <c r="F69" s="43"/>
      <c r="G69" s="43" t="s">
        <v>320</v>
      </c>
      <c r="H69" s="43" t="s">
        <v>320</v>
      </c>
      <c r="I69" s="39" t="s">
        <v>442</v>
      </c>
    </row>
    <row r="70" spans="1:12">
      <c r="A70" s="43" t="s">
        <v>175</v>
      </c>
      <c r="B70" s="43" t="s">
        <v>298</v>
      </c>
      <c r="C70" s="43" t="s">
        <v>318</v>
      </c>
      <c r="D70" s="43" t="s">
        <v>318</v>
      </c>
      <c r="E70" s="43" t="s">
        <v>318</v>
      </c>
      <c r="F70" s="43"/>
      <c r="G70" s="43" t="s">
        <v>318</v>
      </c>
      <c r="H70" s="43" t="s">
        <v>318</v>
      </c>
      <c r="I70" s="39" t="s">
        <v>444</v>
      </c>
    </row>
    <row r="71" spans="1:12" ht="29.25">
      <c r="A71" s="43" t="s">
        <v>176</v>
      </c>
      <c r="B71" s="43" t="s">
        <v>299</v>
      </c>
      <c r="C71" s="43" t="s">
        <v>318</v>
      </c>
      <c r="D71" s="43" t="s">
        <v>318</v>
      </c>
      <c r="E71" s="43" t="s">
        <v>318</v>
      </c>
      <c r="F71" s="43"/>
      <c r="G71" s="43" t="s">
        <v>318</v>
      </c>
      <c r="H71" s="43" t="s">
        <v>318</v>
      </c>
      <c r="I71" s="39" t="s">
        <v>444</v>
      </c>
    </row>
    <row r="72" spans="1:12" ht="29.25">
      <c r="A72" s="43" t="s">
        <v>177</v>
      </c>
      <c r="B72" s="43" t="s">
        <v>300</v>
      </c>
      <c r="C72" s="43" t="s">
        <v>318</v>
      </c>
      <c r="D72" s="43" t="s">
        <v>318</v>
      </c>
      <c r="E72" s="43" t="s">
        <v>318</v>
      </c>
      <c r="F72" s="43"/>
      <c r="G72" s="43" t="s">
        <v>318</v>
      </c>
      <c r="H72" s="43" t="s">
        <v>318</v>
      </c>
      <c r="I72" s="39" t="s">
        <v>444</v>
      </c>
    </row>
    <row r="73" spans="1:12" ht="29.25">
      <c r="A73" s="43" t="s">
        <v>178</v>
      </c>
      <c r="B73" s="43" t="s">
        <v>301</v>
      </c>
      <c r="C73" s="43" t="s">
        <v>318</v>
      </c>
      <c r="D73" s="43" t="s">
        <v>318</v>
      </c>
      <c r="E73" s="43" t="s">
        <v>320</v>
      </c>
      <c r="F73" s="43"/>
      <c r="G73" s="43" t="s">
        <v>320</v>
      </c>
      <c r="H73" s="43" t="s">
        <v>320</v>
      </c>
      <c r="I73" s="39" t="s">
        <v>445</v>
      </c>
    </row>
    <row r="74" spans="1:12">
      <c r="A74" s="43" t="s">
        <v>179</v>
      </c>
      <c r="B74" s="43" t="s">
        <v>302</v>
      </c>
      <c r="C74" s="43" t="s">
        <v>318</v>
      </c>
      <c r="D74" s="43" t="s">
        <v>318</v>
      </c>
      <c r="E74" s="43" t="s">
        <v>318</v>
      </c>
      <c r="F74" s="43"/>
      <c r="G74" s="43" t="s">
        <v>318</v>
      </c>
      <c r="H74" s="43" t="s">
        <v>318</v>
      </c>
      <c r="I74" s="39" t="s">
        <v>444</v>
      </c>
    </row>
    <row r="75" spans="1:12">
      <c r="A75" s="43" t="s">
        <v>180</v>
      </c>
      <c r="B75" s="43" t="s">
        <v>303</v>
      </c>
      <c r="C75" s="43" t="s">
        <v>318</v>
      </c>
      <c r="D75" s="43" t="s">
        <v>318</v>
      </c>
      <c r="E75" s="43" t="s">
        <v>318</v>
      </c>
      <c r="F75" s="43"/>
      <c r="G75" s="43" t="s">
        <v>318</v>
      </c>
      <c r="H75" s="43" t="s">
        <v>318</v>
      </c>
      <c r="I75" s="39" t="s">
        <v>443</v>
      </c>
    </row>
    <row r="76" spans="1:12">
      <c r="A76" s="43" t="s">
        <v>119</v>
      </c>
      <c r="B76" s="43" t="s">
        <v>304</v>
      </c>
      <c r="C76" s="43" t="s">
        <v>318</v>
      </c>
      <c r="D76" s="43" t="s">
        <v>318</v>
      </c>
      <c r="E76" s="43" t="s">
        <v>318</v>
      </c>
      <c r="F76" s="43"/>
      <c r="G76" s="43" t="s">
        <v>320</v>
      </c>
      <c r="H76" s="43" t="s">
        <v>320</v>
      </c>
      <c r="I76" s="39" t="s">
        <v>442</v>
      </c>
    </row>
    <row r="77" spans="1:12">
      <c r="I77">
        <f>COUNTIF(I5:I76,"boy pass")</f>
        <v>24</v>
      </c>
      <c r="J77">
        <f>COUNTIF(I5:I76,"boy fail")</f>
        <v>21</v>
      </c>
      <c r="K77">
        <f>COUNTIF(I5:I76,"girl pass")</f>
        <v>25</v>
      </c>
      <c r="L77">
        <f>COUNTIF(I5:I76,"girl fail")</f>
        <v>1</v>
      </c>
    </row>
    <row r="78" spans="1:12" ht="57.75">
      <c r="A78" s="80" t="s">
        <v>432</v>
      </c>
      <c r="B78" s="74" t="s">
        <v>433</v>
      </c>
      <c r="C78" s="75" t="s">
        <v>434</v>
      </c>
      <c r="D78" s="76" t="s">
        <v>435</v>
      </c>
      <c r="E78" s="77" t="s">
        <v>436</v>
      </c>
      <c r="F78" s="79"/>
      <c r="G78" s="78" t="s">
        <v>438</v>
      </c>
    </row>
    <row r="79" spans="1:12">
      <c r="A79" s="80">
        <v>1</v>
      </c>
      <c r="B79" s="74" t="s">
        <v>33</v>
      </c>
      <c r="C79" s="3">
        <v>62</v>
      </c>
      <c r="D79" s="3">
        <v>62</v>
      </c>
      <c r="E79" s="81" t="s">
        <v>437</v>
      </c>
      <c r="F79" s="81"/>
      <c r="G79" s="82">
        <v>1</v>
      </c>
    </row>
    <row r="80" spans="1:12" ht="29.25">
      <c r="A80" s="80">
        <v>2</v>
      </c>
      <c r="B80" s="74" t="s">
        <v>34</v>
      </c>
      <c r="C80" s="3">
        <f>51+9</f>
        <v>60</v>
      </c>
      <c r="D80" s="3">
        <v>51</v>
      </c>
      <c r="E80" s="3">
        <v>9</v>
      </c>
      <c r="F80" s="3"/>
      <c r="G80" s="82">
        <v>0.85</v>
      </c>
    </row>
    <row r="81" spans="1:7">
      <c r="A81" s="80">
        <v>3</v>
      </c>
      <c r="B81" s="74" t="s">
        <v>35</v>
      </c>
      <c r="C81" s="3">
        <f>55+13</f>
        <v>68</v>
      </c>
      <c r="D81" s="3">
        <v>55</v>
      </c>
      <c r="E81" s="3">
        <v>13</v>
      </c>
      <c r="F81" s="3"/>
      <c r="G81" s="82">
        <v>0.80879999999999996</v>
      </c>
    </row>
    <row r="82" spans="1:7" ht="29.25">
      <c r="A82" s="80">
        <v>4</v>
      </c>
      <c r="B82" s="74" t="s">
        <v>36</v>
      </c>
      <c r="C82" s="3">
        <f>49+20</f>
        <v>69</v>
      </c>
      <c r="D82" s="3">
        <v>49</v>
      </c>
      <c r="E82" s="3">
        <v>20</v>
      </c>
      <c r="F82" s="3"/>
      <c r="G82" s="82">
        <v>0.70014500000000002</v>
      </c>
    </row>
  </sheetData>
  <sortState ref="A5:H75">
    <sortCondition ref="A5"/>
  </sortState>
  <mergeCells count="3">
    <mergeCell ref="A1:J1"/>
    <mergeCell ref="A2:I2"/>
    <mergeCell ref="A3:I3"/>
  </mergeCells>
  <conditionalFormatting sqref="G78">
    <cfRule type="cellIs" dxfId="3" priority="1" operator="equal">
      <formula>"FAIL"</formula>
    </cfRule>
    <cfRule type="cellIs" dxfId="2" priority="2" operator="equal">
      <formula>"PASS"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6"/>
  <sheetViews>
    <sheetView topLeftCell="B75" workbookViewId="0">
      <selection activeCell="M77" sqref="M77"/>
    </sheetView>
  </sheetViews>
  <sheetFormatPr defaultRowHeight="27.95" customHeight="1"/>
  <cols>
    <col min="1" max="1" width="18.85546875" bestFit="1" customWidth="1"/>
    <col min="2" max="2" width="24.85546875" style="68" customWidth="1"/>
    <col min="3" max="3" width="18.42578125" customWidth="1"/>
    <col min="4" max="4" width="14.5703125" bestFit="1" customWidth="1"/>
    <col min="5" max="5" width="16.5703125" bestFit="1" customWidth="1"/>
    <col min="6" max="6" width="14" customWidth="1"/>
    <col min="7" max="7" width="18.42578125" bestFit="1" customWidth="1"/>
    <col min="8" max="8" width="15.7109375" bestFit="1" customWidth="1"/>
    <col min="9" max="9" width="8.42578125" bestFit="1" customWidth="1"/>
    <col min="10" max="10" width="16.85546875" bestFit="1" customWidth="1"/>
  </cols>
  <sheetData>
    <row r="1" spans="1:10" ht="27.95" customHeight="1">
      <c r="A1" s="58" t="s">
        <v>22</v>
      </c>
      <c r="B1" s="58"/>
      <c r="C1" s="58"/>
      <c r="D1" s="58"/>
      <c r="E1" s="58"/>
    </row>
    <row r="2" spans="1:10" ht="27.95" customHeight="1">
      <c r="A2" s="58" t="s">
        <v>25</v>
      </c>
      <c r="B2" s="58"/>
      <c r="C2" s="58"/>
      <c r="D2" s="58"/>
      <c r="E2" s="58"/>
    </row>
    <row r="3" spans="1:10" ht="27.95" customHeight="1">
      <c r="A3" s="41" t="s">
        <v>59</v>
      </c>
      <c r="B3" s="17" t="s">
        <v>122</v>
      </c>
      <c r="C3" s="17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7" t="s">
        <v>58</v>
      </c>
      <c r="J3" s="42"/>
    </row>
    <row r="4" spans="1:10" ht="27.95" customHeight="1">
      <c r="A4" s="41" t="s">
        <v>187</v>
      </c>
      <c r="B4" s="17" t="s">
        <v>360</v>
      </c>
      <c r="C4" s="37" t="s">
        <v>361</v>
      </c>
      <c r="D4" s="37" t="s">
        <v>318</v>
      </c>
      <c r="E4" s="37" t="s">
        <v>362</v>
      </c>
      <c r="F4" s="37" t="s">
        <v>362</v>
      </c>
      <c r="G4" s="37" t="s">
        <v>363</v>
      </c>
      <c r="H4" s="37" t="s">
        <v>364</v>
      </c>
      <c r="I4" s="37" t="s">
        <v>366</v>
      </c>
      <c r="J4" s="38" t="s">
        <v>443</v>
      </c>
    </row>
    <row r="5" spans="1:10" ht="27.95" customHeight="1">
      <c r="A5" s="41" t="s">
        <v>188</v>
      </c>
      <c r="B5" s="17" t="s">
        <v>365</v>
      </c>
      <c r="C5" s="37" t="s">
        <v>361</v>
      </c>
      <c r="D5" s="37" t="s">
        <v>366</v>
      </c>
      <c r="E5" s="37" t="s">
        <v>362</v>
      </c>
      <c r="F5" s="37" t="s">
        <v>362</v>
      </c>
      <c r="G5" s="37" t="s">
        <v>362</v>
      </c>
      <c r="H5" s="37" t="s">
        <v>362</v>
      </c>
      <c r="I5" s="37" t="s">
        <v>366</v>
      </c>
      <c r="J5" s="38" t="s">
        <v>443</v>
      </c>
    </row>
    <row r="6" spans="1:10" ht="27.95" customHeight="1">
      <c r="A6" s="41" t="s">
        <v>189</v>
      </c>
      <c r="B6" s="17" t="s">
        <v>367</v>
      </c>
      <c r="C6" s="37" t="s">
        <v>361</v>
      </c>
      <c r="D6" s="37" t="s">
        <v>318</v>
      </c>
      <c r="E6" s="37" t="s">
        <v>368</v>
      </c>
      <c r="F6" s="37" t="s">
        <v>362</v>
      </c>
      <c r="G6" s="37" t="s">
        <v>362</v>
      </c>
      <c r="H6" s="37" t="s">
        <v>370</v>
      </c>
      <c r="I6" s="37" t="s">
        <v>366</v>
      </c>
      <c r="J6" s="38" t="s">
        <v>443</v>
      </c>
    </row>
    <row r="7" spans="1:10" ht="27.95" customHeight="1">
      <c r="A7" s="41" t="s">
        <v>190</v>
      </c>
      <c r="B7" s="17" t="s">
        <v>371</v>
      </c>
      <c r="C7" s="37" t="s">
        <v>363</v>
      </c>
      <c r="D7" s="37" t="s">
        <v>320</v>
      </c>
      <c r="E7" s="37" t="s">
        <v>368</v>
      </c>
      <c r="F7" s="37" t="s">
        <v>123</v>
      </c>
      <c r="G7" s="37" t="s">
        <v>363</v>
      </c>
      <c r="H7" s="37" t="s">
        <v>366</v>
      </c>
      <c r="I7" s="37" t="s">
        <v>123</v>
      </c>
      <c r="J7" s="93" t="s">
        <v>442</v>
      </c>
    </row>
    <row r="8" spans="1:10" ht="27.95" customHeight="1">
      <c r="A8" s="41" t="s">
        <v>191</v>
      </c>
      <c r="B8" s="17" t="s">
        <v>372</v>
      </c>
      <c r="C8" s="37" t="s">
        <v>361</v>
      </c>
      <c r="D8" s="37" t="s">
        <v>318</v>
      </c>
      <c r="E8" s="37" t="s">
        <v>362</v>
      </c>
      <c r="F8" s="37" t="s">
        <v>123</v>
      </c>
      <c r="G8" s="37" t="s">
        <v>362</v>
      </c>
      <c r="H8" s="37" t="s">
        <v>362</v>
      </c>
      <c r="I8" s="37" t="s">
        <v>123</v>
      </c>
      <c r="J8" s="93" t="s">
        <v>442</v>
      </c>
    </row>
    <row r="9" spans="1:10" ht="27.95" customHeight="1">
      <c r="A9" s="41" t="s">
        <v>373</v>
      </c>
      <c r="B9" s="17" t="s">
        <v>374</v>
      </c>
      <c r="C9" s="37" t="s">
        <v>361</v>
      </c>
      <c r="D9" s="37" t="s">
        <v>369</v>
      </c>
      <c r="E9" s="37" t="s">
        <v>368</v>
      </c>
      <c r="F9" s="37" t="s">
        <v>362</v>
      </c>
      <c r="G9" s="37" t="s">
        <v>362</v>
      </c>
      <c r="H9" s="37" t="s">
        <v>123</v>
      </c>
      <c r="I9" s="37" t="s">
        <v>123</v>
      </c>
      <c r="J9" s="93" t="s">
        <v>442</v>
      </c>
    </row>
    <row r="10" spans="1:10" ht="27.95" customHeight="1">
      <c r="A10" s="41" t="s">
        <v>192</v>
      </c>
      <c r="B10" s="17" t="s">
        <v>375</v>
      </c>
      <c r="C10" s="37" t="s">
        <v>361</v>
      </c>
      <c r="D10" s="37" t="s">
        <v>318</v>
      </c>
      <c r="E10" s="37" t="s">
        <v>362</v>
      </c>
      <c r="F10" s="37" t="s">
        <v>362</v>
      </c>
      <c r="G10" s="37" t="s">
        <v>362</v>
      </c>
      <c r="H10" s="37" t="s">
        <v>362</v>
      </c>
      <c r="I10" s="37" t="s">
        <v>366</v>
      </c>
      <c r="J10" s="93" t="s">
        <v>443</v>
      </c>
    </row>
    <row r="11" spans="1:10" ht="27.95" customHeight="1">
      <c r="A11" s="41" t="s">
        <v>193</v>
      </c>
      <c r="B11" s="17" t="s">
        <v>376</v>
      </c>
      <c r="C11" s="37" t="s">
        <v>361</v>
      </c>
      <c r="D11" s="37" t="s">
        <v>318</v>
      </c>
      <c r="E11" s="37" t="s">
        <v>369</v>
      </c>
      <c r="F11" s="37" t="s">
        <v>123</v>
      </c>
      <c r="G11" s="37" t="s">
        <v>363</v>
      </c>
      <c r="H11" s="37" t="s">
        <v>363</v>
      </c>
      <c r="I11" s="37" t="s">
        <v>123</v>
      </c>
      <c r="J11" s="93" t="s">
        <v>442</v>
      </c>
    </row>
    <row r="12" spans="1:10" ht="27.95" customHeight="1">
      <c r="A12" s="41" t="s">
        <v>194</v>
      </c>
      <c r="B12" s="17" t="s">
        <v>377</v>
      </c>
      <c r="C12" s="37" t="s">
        <v>361</v>
      </c>
      <c r="D12" s="37" t="s">
        <v>318</v>
      </c>
      <c r="E12" s="37" t="s">
        <v>362</v>
      </c>
      <c r="F12" s="37" t="s">
        <v>362</v>
      </c>
      <c r="G12" s="37" t="s">
        <v>362</v>
      </c>
      <c r="H12" s="37" t="s">
        <v>378</v>
      </c>
      <c r="I12" s="37" t="s">
        <v>366</v>
      </c>
      <c r="J12" s="93" t="s">
        <v>443</v>
      </c>
    </row>
    <row r="13" spans="1:10" ht="27.95" customHeight="1">
      <c r="A13" s="41" t="s">
        <v>195</v>
      </c>
      <c r="B13" s="17" t="s">
        <v>379</v>
      </c>
      <c r="C13" s="37" t="s">
        <v>361</v>
      </c>
      <c r="D13" s="37" t="s">
        <v>123</v>
      </c>
      <c r="E13" s="37" t="s">
        <v>368</v>
      </c>
      <c r="F13" s="37" t="s">
        <v>362</v>
      </c>
      <c r="G13" s="37" t="s">
        <v>123</v>
      </c>
      <c r="H13" s="37" t="s">
        <v>362</v>
      </c>
      <c r="I13" s="37" t="s">
        <v>123</v>
      </c>
      <c r="J13" s="93" t="s">
        <v>442</v>
      </c>
    </row>
    <row r="14" spans="1:10" ht="27.95" customHeight="1">
      <c r="A14" s="41" t="s">
        <v>196</v>
      </c>
      <c r="B14" s="17" t="s">
        <v>380</v>
      </c>
      <c r="C14" s="37" t="s">
        <v>363</v>
      </c>
      <c r="D14" s="37" t="s">
        <v>123</v>
      </c>
      <c r="E14" s="37" t="s">
        <v>368</v>
      </c>
      <c r="F14" s="37" t="s">
        <v>362</v>
      </c>
      <c r="G14" s="37" t="s">
        <v>362</v>
      </c>
      <c r="H14" s="37" t="s">
        <v>362</v>
      </c>
      <c r="I14" s="37" t="s">
        <v>123</v>
      </c>
      <c r="J14" s="93" t="s">
        <v>442</v>
      </c>
    </row>
    <row r="15" spans="1:10" ht="27.95" customHeight="1">
      <c r="A15" s="41" t="s">
        <v>197</v>
      </c>
      <c r="B15" s="17" t="s">
        <v>381</v>
      </c>
      <c r="C15" s="37" t="s">
        <v>361</v>
      </c>
      <c r="D15" s="37" t="s">
        <v>123</v>
      </c>
      <c r="E15" s="37" t="s">
        <v>362</v>
      </c>
      <c r="F15" s="37" t="s">
        <v>123</v>
      </c>
      <c r="G15" s="37" t="s">
        <v>123</v>
      </c>
      <c r="H15" s="37" t="s">
        <v>362</v>
      </c>
      <c r="I15" s="37" t="s">
        <v>123</v>
      </c>
      <c r="J15" s="93" t="s">
        <v>442</v>
      </c>
    </row>
    <row r="16" spans="1:10" ht="27.95" customHeight="1">
      <c r="A16" s="41" t="s">
        <v>198</v>
      </c>
      <c r="B16" s="17" t="s">
        <v>382</v>
      </c>
      <c r="C16" s="37" t="s">
        <v>363</v>
      </c>
      <c r="D16" s="37" t="s">
        <v>318</v>
      </c>
      <c r="E16" s="37" t="s">
        <v>368</v>
      </c>
      <c r="F16" s="37" t="s">
        <v>366</v>
      </c>
      <c r="G16" s="37" t="s">
        <v>363</v>
      </c>
      <c r="H16" s="37" t="s">
        <v>363</v>
      </c>
      <c r="I16" s="37" t="s">
        <v>366</v>
      </c>
      <c r="J16" s="93" t="s">
        <v>443</v>
      </c>
    </row>
    <row r="17" spans="1:10" ht="27.95" customHeight="1">
      <c r="A17" s="41" t="s">
        <v>199</v>
      </c>
      <c r="B17" s="17" t="s">
        <v>383</v>
      </c>
      <c r="C17" s="37" t="s">
        <v>361</v>
      </c>
      <c r="D17" s="37" t="s">
        <v>123</v>
      </c>
      <c r="E17" s="37" t="s">
        <v>123</v>
      </c>
      <c r="F17" s="37" t="s">
        <v>123</v>
      </c>
      <c r="G17" s="37" t="s">
        <v>362</v>
      </c>
      <c r="H17" s="37" t="s">
        <v>123</v>
      </c>
      <c r="I17" s="37" t="s">
        <v>123</v>
      </c>
      <c r="J17" s="93" t="s">
        <v>442</v>
      </c>
    </row>
    <row r="18" spans="1:10" ht="27.95" customHeight="1">
      <c r="A18" s="41" t="s">
        <v>200</v>
      </c>
      <c r="B18" s="17" t="s">
        <v>386</v>
      </c>
      <c r="C18" s="37" t="s">
        <v>368</v>
      </c>
      <c r="D18" s="37" t="s">
        <v>366</v>
      </c>
      <c r="E18" s="37" t="s">
        <v>368</v>
      </c>
      <c r="F18" s="37" t="s">
        <v>366</v>
      </c>
      <c r="G18" s="37" t="s">
        <v>368</v>
      </c>
      <c r="H18" s="37" t="s">
        <v>123</v>
      </c>
      <c r="I18" s="37" t="s">
        <v>123</v>
      </c>
      <c r="J18" s="93" t="s">
        <v>442</v>
      </c>
    </row>
    <row r="19" spans="1:10" ht="27.95" customHeight="1">
      <c r="A19" s="41" t="s">
        <v>201</v>
      </c>
      <c r="B19" s="17" t="s">
        <v>384</v>
      </c>
      <c r="C19" s="37" t="s">
        <v>362</v>
      </c>
      <c r="D19" s="37" t="s">
        <v>123</v>
      </c>
      <c r="E19" s="37" t="s">
        <v>123</v>
      </c>
      <c r="F19" s="37" t="s">
        <v>362</v>
      </c>
      <c r="G19" s="37" t="s">
        <v>362</v>
      </c>
      <c r="H19" s="37" t="s">
        <v>362</v>
      </c>
      <c r="I19" s="37" t="s">
        <v>123</v>
      </c>
      <c r="J19" s="93" t="s">
        <v>442</v>
      </c>
    </row>
    <row r="20" spans="1:10" ht="27.95" customHeight="1">
      <c r="A20" s="41" t="s">
        <v>202</v>
      </c>
      <c r="B20" s="17" t="s">
        <v>385</v>
      </c>
      <c r="C20" s="37" t="s">
        <v>362</v>
      </c>
      <c r="D20" s="37" t="s">
        <v>366</v>
      </c>
      <c r="E20" s="37" t="s">
        <v>362</v>
      </c>
      <c r="F20" s="37" t="s">
        <v>362</v>
      </c>
      <c r="G20" s="37" t="s">
        <v>362</v>
      </c>
      <c r="H20" s="37" t="s">
        <v>362</v>
      </c>
      <c r="I20" s="37" t="s">
        <v>366</v>
      </c>
      <c r="J20" s="93" t="s">
        <v>443</v>
      </c>
    </row>
    <row r="21" spans="1:10" ht="27.95" customHeight="1">
      <c r="A21" s="41" t="s">
        <v>203</v>
      </c>
      <c r="B21" s="17" t="s">
        <v>387</v>
      </c>
      <c r="C21" s="37" t="s">
        <v>362</v>
      </c>
      <c r="D21" s="37" t="s">
        <v>366</v>
      </c>
      <c r="E21" s="37" t="s">
        <v>123</v>
      </c>
      <c r="F21" s="37" t="s">
        <v>362</v>
      </c>
      <c r="G21" s="37" t="s">
        <v>368</v>
      </c>
      <c r="H21" s="37" t="s">
        <v>362</v>
      </c>
      <c r="I21" s="37" t="s">
        <v>123</v>
      </c>
      <c r="J21" s="93" t="s">
        <v>442</v>
      </c>
    </row>
    <row r="22" spans="1:10" ht="27.95" customHeight="1">
      <c r="A22" s="41" t="s">
        <v>204</v>
      </c>
      <c r="B22" s="17" t="s">
        <v>388</v>
      </c>
      <c r="C22" s="37" t="s">
        <v>362</v>
      </c>
      <c r="D22" s="37" t="s">
        <v>123</v>
      </c>
      <c r="E22" s="37" t="s">
        <v>362</v>
      </c>
      <c r="F22" s="37" t="s">
        <v>362</v>
      </c>
      <c r="G22" s="37" t="s">
        <v>362</v>
      </c>
      <c r="H22" s="37" t="s">
        <v>362</v>
      </c>
      <c r="I22" s="37" t="s">
        <v>123</v>
      </c>
      <c r="J22" s="93" t="s">
        <v>442</v>
      </c>
    </row>
    <row r="23" spans="1:10" ht="27.95" customHeight="1">
      <c r="A23" s="41" t="s">
        <v>205</v>
      </c>
      <c r="B23" s="17" t="s">
        <v>389</v>
      </c>
      <c r="C23" s="37" t="s">
        <v>362</v>
      </c>
      <c r="D23" s="37" t="s">
        <v>123</v>
      </c>
      <c r="E23" s="37" t="s">
        <v>368</v>
      </c>
      <c r="F23" s="37" t="s">
        <v>362</v>
      </c>
      <c r="G23" s="37" t="s">
        <v>362</v>
      </c>
      <c r="H23" s="37" t="s">
        <v>123</v>
      </c>
      <c r="I23" s="37" t="s">
        <v>123</v>
      </c>
      <c r="J23" s="93" t="s">
        <v>442</v>
      </c>
    </row>
    <row r="24" spans="1:10" ht="27.95" customHeight="1">
      <c r="A24" s="41" t="s">
        <v>206</v>
      </c>
      <c r="B24" s="17" t="s">
        <v>390</v>
      </c>
      <c r="C24" s="37" t="s">
        <v>366</v>
      </c>
      <c r="D24" s="37" t="s">
        <v>366</v>
      </c>
      <c r="E24" s="37" t="s">
        <v>366</v>
      </c>
      <c r="F24" s="37" t="s">
        <v>366</v>
      </c>
      <c r="G24" s="37" t="s">
        <v>366</v>
      </c>
      <c r="H24" s="37" t="s">
        <v>366</v>
      </c>
      <c r="I24" s="37" t="s">
        <v>366</v>
      </c>
      <c r="J24" s="93" t="s">
        <v>443</v>
      </c>
    </row>
    <row r="25" spans="1:10" ht="27.95" customHeight="1">
      <c r="A25" s="41" t="s">
        <v>207</v>
      </c>
      <c r="B25" s="17" t="s">
        <v>391</v>
      </c>
      <c r="C25" s="37" t="s">
        <v>366</v>
      </c>
      <c r="D25" s="37" t="s">
        <v>366</v>
      </c>
      <c r="E25" s="37" t="s">
        <v>366</v>
      </c>
      <c r="F25" s="37" t="s">
        <v>366</v>
      </c>
      <c r="G25" s="37" t="s">
        <v>366</v>
      </c>
      <c r="H25" s="37" t="s">
        <v>366</v>
      </c>
      <c r="I25" s="37" t="s">
        <v>366</v>
      </c>
      <c r="J25" s="93" t="s">
        <v>444</v>
      </c>
    </row>
    <row r="26" spans="1:10" ht="27.95" customHeight="1">
      <c r="A26" s="41" t="s">
        <v>208</v>
      </c>
      <c r="B26" s="17" t="s">
        <v>392</v>
      </c>
      <c r="C26" s="37" t="s">
        <v>366</v>
      </c>
      <c r="D26" s="37" t="s">
        <v>366</v>
      </c>
      <c r="E26" s="37" t="s">
        <v>366</v>
      </c>
      <c r="F26" s="37" t="s">
        <v>366</v>
      </c>
      <c r="G26" s="37" t="s">
        <v>366</v>
      </c>
      <c r="H26" s="37" t="s">
        <v>366</v>
      </c>
      <c r="I26" s="37" t="s">
        <v>366</v>
      </c>
      <c r="J26" s="93" t="s">
        <v>444</v>
      </c>
    </row>
    <row r="27" spans="1:10" ht="27.95" customHeight="1">
      <c r="A27" s="41" t="s">
        <v>209</v>
      </c>
      <c r="B27" s="17" t="s">
        <v>393</v>
      </c>
      <c r="C27" s="37" t="s">
        <v>366</v>
      </c>
      <c r="D27" s="37" t="s">
        <v>366</v>
      </c>
      <c r="E27" s="37" t="s">
        <v>366</v>
      </c>
      <c r="F27" s="37" t="s">
        <v>366</v>
      </c>
      <c r="G27" s="37" t="s">
        <v>366</v>
      </c>
      <c r="H27" s="37" t="s">
        <v>123</v>
      </c>
      <c r="I27" s="37" t="s">
        <v>123</v>
      </c>
      <c r="J27" s="93" t="s">
        <v>442</v>
      </c>
    </row>
    <row r="28" spans="1:10" ht="27.95" customHeight="1">
      <c r="A28" s="41" t="s">
        <v>210</v>
      </c>
      <c r="B28" s="17" t="s">
        <v>394</v>
      </c>
      <c r="C28" s="37" t="s">
        <v>366</v>
      </c>
      <c r="D28" s="37" t="s">
        <v>366</v>
      </c>
      <c r="E28" s="37" t="s">
        <v>366</v>
      </c>
      <c r="F28" s="37" t="s">
        <v>366</v>
      </c>
      <c r="G28" s="37" t="s">
        <v>366</v>
      </c>
      <c r="H28" s="37" t="s">
        <v>366</v>
      </c>
      <c r="I28" s="37" t="s">
        <v>366</v>
      </c>
      <c r="J28" s="93" t="s">
        <v>444</v>
      </c>
    </row>
    <row r="29" spans="1:10" ht="27.95" customHeight="1">
      <c r="A29" s="41" t="s">
        <v>184</v>
      </c>
      <c r="B29" s="17" t="s">
        <v>306</v>
      </c>
      <c r="C29" s="37" t="s">
        <v>366</v>
      </c>
      <c r="D29" s="37" t="s">
        <v>123</v>
      </c>
      <c r="E29" s="37" t="s">
        <v>123</v>
      </c>
      <c r="F29" s="37" t="s">
        <v>123</v>
      </c>
      <c r="G29" s="37" t="s">
        <v>123</v>
      </c>
      <c r="H29" s="37" t="s">
        <v>123</v>
      </c>
      <c r="I29" s="37" t="s">
        <v>123</v>
      </c>
      <c r="J29" s="93" t="s">
        <v>442</v>
      </c>
    </row>
    <row r="30" spans="1:10" ht="27.95" customHeight="1">
      <c r="A30" s="41" t="s">
        <v>211</v>
      </c>
      <c r="B30" s="17" t="s">
        <v>395</v>
      </c>
      <c r="C30" s="37" t="s">
        <v>366</v>
      </c>
      <c r="D30" s="37" t="s">
        <v>366</v>
      </c>
      <c r="E30" s="37" t="s">
        <v>366</v>
      </c>
      <c r="F30" s="37" t="s">
        <v>366</v>
      </c>
      <c r="G30" s="37" t="s">
        <v>366</v>
      </c>
      <c r="H30" s="37" t="s">
        <v>366</v>
      </c>
      <c r="I30" s="37" t="s">
        <v>366</v>
      </c>
      <c r="J30" s="93" t="s">
        <v>443</v>
      </c>
    </row>
    <row r="31" spans="1:10" ht="27.95" customHeight="1">
      <c r="A31" s="41" t="s">
        <v>212</v>
      </c>
      <c r="B31" s="17" t="s">
        <v>396</v>
      </c>
      <c r="C31" s="37" t="s">
        <v>366</v>
      </c>
      <c r="D31" s="37" t="s">
        <v>366</v>
      </c>
      <c r="E31" s="37" t="s">
        <v>366</v>
      </c>
      <c r="F31" s="37" t="s">
        <v>366</v>
      </c>
      <c r="G31" s="37" t="s">
        <v>366</v>
      </c>
      <c r="H31" s="37" t="s">
        <v>366</v>
      </c>
      <c r="I31" s="37" t="s">
        <v>366</v>
      </c>
      <c r="J31" s="93" t="s">
        <v>444</v>
      </c>
    </row>
    <row r="32" spans="1:10" ht="27.95" customHeight="1">
      <c r="A32" s="41" t="s">
        <v>124</v>
      </c>
      <c r="B32" s="17" t="s">
        <v>319</v>
      </c>
      <c r="C32" s="37" t="s">
        <v>366</v>
      </c>
      <c r="D32" s="37" t="s">
        <v>366</v>
      </c>
      <c r="E32" s="37" t="s">
        <v>123</v>
      </c>
      <c r="F32" s="37" t="s">
        <v>123</v>
      </c>
      <c r="G32" s="37" t="s">
        <v>123</v>
      </c>
      <c r="H32" s="37" t="s">
        <v>123</v>
      </c>
      <c r="I32" s="37" t="s">
        <v>123</v>
      </c>
      <c r="J32" s="93" t="s">
        <v>442</v>
      </c>
    </row>
    <row r="33" spans="1:10" ht="27.95" customHeight="1">
      <c r="A33" s="41" t="s">
        <v>213</v>
      </c>
      <c r="B33" s="17" t="s">
        <v>397</v>
      </c>
      <c r="C33" s="37" t="s">
        <v>366</v>
      </c>
      <c r="D33" s="37" t="s">
        <v>366</v>
      </c>
      <c r="E33" s="37" t="s">
        <v>123</v>
      </c>
      <c r="F33" s="37" t="s">
        <v>366</v>
      </c>
      <c r="G33" s="37" t="s">
        <v>366</v>
      </c>
      <c r="H33" s="37" t="s">
        <v>366</v>
      </c>
      <c r="I33" s="37" t="s">
        <v>123</v>
      </c>
      <c r="J33" s="93" t="s">
        <v>445</v>
      </c>
    </row>
    <row r="34" spans="1:10" ht="27.95" customHeight="1">
      <c r="A34" s="41" t="s">
        <v>214</v>
      </c>
      <c r="B34" s="17" t="s">
        <v>398</v>
      </c>
      <c r="C34" s="37" t="s">
        <v>366</v>
      </c>
      <c r="D34" s="37" t="s">
        <v>366</v>
      </c>
      <c r="E34" s="37" t="s">
        <v>366</v>
      </c>
      <c r="F34" s="37" t="s">
        <v>366</v>
      </c>
      <c r="G34" s="37" t="s">
        <v>366</v>
      </c>
      <c r="H34" s="37" t="s">
        <v>366</v>
      </c>
      <c r="I34" s="37" t="s">
        <v>366</v>
      </c>
      <c r="J34" s="93" t="s">
        <v>443</v>
      </c>
    </row>
    <row r="35" spans="1:10" ht="27.95" customHeight="1">
      <c r="A35" s="41" t="s">
        <v>215</v>
      </c>
      <c r="B35" s="17" t="s">
        <v>399</v>
      </c>
      <c r="C35" s="37" t="s">
        <v>366</v>
      </c>
      <c r="D35" s="37" t="s">
        <v>366</v>
      </c>
      <c r="E35" s="37" t="s">
        <v>366</v>
      </c>
      <c r="F35" s="37" t="s">
        <v>366</v>
      </c>
      <c r="G35" s="37" t="s">
        <v>366</v>
      </c>
      <c r="H35" s="37" t="s">
        <v>366</v>
      </c>
      <c r="I35" s="37" t="s">
        <v>366</v>
      </c>
      <c r="J35" s="93" t="s">
        <v>444</v>
      </c>
    </row>
    <row r="36" spans="1:10" ht="27.95" customHeight="1">
      <c r="A36" s="41" t="s">
        <v>182</v>
      </c>
      <c r="B36" s="17" t="s">
        <v>307</v>
      </c>
      <c r="C36" s="37" t="s">
        <v>366</v>
      </c>
      <c r="D36" s="37" t="s">
        <v>123</v>
      </c>
      <c r="E36" s="37" t="s">
        <v>123</v>
      </c>
      <c r="F36" s="37" t="s">
        <v>123</v>
      </c>
      <c r="G36" s="37" t="s">
        <v>123</v>
      </c>
      <c r="H36" s="37" t="s">
        <v>123</v>
      </c>
      <c r="I36" s="37" t="s">
        <v>123</v>
      </c>
      <c r="J36" s="93" t="s">
        <v>442</v>
      </c>
    </row>
    <row r="37" spans="1:10" ht="27.95" customHeight="1">
      <c r="A37" s="41" t="s">
        <v>183</v>
      </c>
      <c r="B37" s="17" t="s">
        <v>308</v>
      </c>
      <c r="C37" s="37" t="s">
        <v>366</v>
      </c>
      <c r="D37" s="37" t="s">
        <v>366</v>
      </c>
      <c r="E37" s="37" t="s">
        <v>123</v>
      </c>
      <c r="F37" s="37" t="s">
        <v>366</v>
      </c>
      <c r="G37" s="37" t="s">
        <v>366</v>
      </c>
      <c r="H37" s="37" t="s">
        <v>123</v>
      </c>
      <c r="I37" s="37" t="s">
        <v>123</v>
      </c>
      <c r="J37" s="93" t="s">
        <v>442</v>
      </c>
    </row>
    <row r="38" spans="1:10" ht="27.95" customHeight="1">
      <c r="A38" s="41" t="s">
        <v>216</v>
      </c>
      <c r="B38" s="17" t="s">
        <v>400</v>
      </c>
      <c r="C38" s="37" t="s">
        <v>366</v>
      </c>
      <c r="D38" s="37" t="s">
        <v>366</v>
      </c>
      <c r="E38" s="37" t="s">
        <v>123</v>
      </c>
      <c r="F38" s="37" t="s">
        <v>366</v>
      </c>
      <c r="G38" s="37" t="s">
        <v>123</v>
      </c>
      <c r="H38" s="37" t="s">
        <v>123</v>
      </c>
      <c r="I38" s="37" t="s">
        <v>123</v>
      </c>
      <c r="J38" s="93" t="s">
        <v>442</v>
      </c>
    </row>
    <row r="39" spans="1:10" ht="27.95" customHeight="1">
      <c r="A39" s="41" t="s">
        <v>217</v>
      </c>
      <c r="B39" s="17" t="s">
        <v>401</v>
      </c>
      <c r="C39" s="37" t="s">
        <v>366</v>
      </c>
      <c r="D39" s="37" t="s">
        <v>366</v>
      </c>
      <c r="E39" s="37" t="s">
        <v>366</v>
      </c>
      <c r="F39" s="37" t="s">
        <v>366</v>
      </c>
      <c r="G39" s="37" t="s">
        <v>366</v>
      </c>
      <c r="H39" s="37" t="s">
        <v>123</v>
      </c>
      <c r="I39" s="37" t="s">
        <v>123</v>
      </c>
      <c r="J39" s="93" t="s">
        <v>442</v>
      </c>
    </row>
    <row r="40" spans="1:10" ht="27.95" customHeight="1">
      <c r="A40" s="41" t="s">
        <v>218</v>
      </c>
      <c r="B40" s="17" t="s">
        <v>402</v>
      </c>
      <c r="C40" s="37" t="s">
        <v>366</v>
      </c>
      <c r="D40" s="37" t="s">
        <v>123</v>
      </c>
      <c r="E40" s="37" t="s">
        <v>123</v>
      </c>
      <c r="F40" s="37" t="s">
        <v>123</v>
      </c>
      <c r="G40" s="37" t="s">
        <v>366</v>
      </c>
      <c r="H40" s="37" t="s">
        <v>123</v>
      </c>
      <c r="I40" s="37" t="s">
        <v>123</v>
      </c>
      <c r="J40" s="93" t="s">
        <v>442</v>
      </c>
    </row>
    <row r="41" spans="1:10" ht="27.95" customHeight="1">
      <c r="A41" s="41" t="s">
        <v>219</v>
      </c>
      <c r="B41" s="17" t="s">
        <v>403</v>
      </c>
      <c r="C41" s="37" t="s">
        <v>366</v>
      </c>
      <c r="D41" s="37" t="s">
        <v>366</v>
      </c>
      <c r="E41" s="37" t="s">
        <v>366</v>
      </c>
      <c r="F41" s="37" t="s">
        <v>366</v>
      </c>
      <c r="G41" s="37" t="s">
        <v>366</v>
      </c>
      <c r="H41" s="37" t="s">
        <v>366</v>
      </c>
      <c r="I41" s="37" t="s">
        <v>366</v>
      </c>
      <c r="J41" s="93" t="s">
        <v>444</v>
      </c>
    </row>
    <row r="42" spans="1:10" ht="27.95" customHeight="1">
      <c r="A42" s="41" t="s">
        <v>125</v>
      </c>
      <c r="B42" s="17" t="s">
        <v>309</v>
      </c>
      <c r="C42" s="37" t="s">
        <v>366</v>
      </c>
      <c r="D42" s="37" t="s">
        <v>123</v>
      </c>
      <c r="E42" s="37" t="s">
        <v>123</v>
      </c>
      <c r="F42" s="37" t="s">
        <v>123</v>
      </c>
      <c r="G42" s="37" t="s">
        <v>123</v>
      </c>
      <c r="H42" s="37" t="s">
        <v>123</v>
      </c>
      <c r="I42" s="37" t="s">
        <v>123</v>
      </c>
      <c r="J42" s="93" t="s">
        <v>442</v>
      </c>
    </row>
    <row r="43" spans="1:10" ht="27.95" customHeight="1">
      <c r="A43" s="41" t="s">
        <v>220</v>
      </c>
      <c r="B43" s="17" t="s">
        <v>404</v>
      </c>
      <c r="C43" s="37" t="s">
        <v>366</v>
      </c>
      <c r="D43" s="37" t="s">
        <v>366</v>
      </c>
      <c r="E43" s="37" t="s">
        <v>123</v>
      </c>
      <c r="F43" s="37" t="s">
        <v>366</v>
      </c>
      <c r="G43" s="37" t="s">
        <v>366</v>
      </c>
      <c r="H43" s="37" t="s">
        <v>366</v>
      </c>
      <c r="I43" s="37" t="s">
        <v>123</v>
      </c>
      <c r="J43" s="93" t="s">
        <v>442</v>
      </c>
    </row>
    <row r="44" spans="1:10" ht="27.95" customHeight="1">
      <c r="A44" s="41" t="s">
        <v>221</v>
      </c>
      <c r="B44" s="17" t="s">
        <v>405</v>
      </c>
      <c r="C44" s="37" t="s">
        <v>366</v>
      </c>
      <c r="D44" s="37" t="s">
        <v>366</v>
      </c>
      <c r="E44" s="37" t="s">
        <v>366</v>
      </c>
      <c r="F44" s="37" t="s">
        <v>366</v>
      </c>
      <c r="G44" s="37" t="s">
        <v>366</v>
      </c>
      <c r="H44" s="37" t="s">
        <v>366</v>
      </c>
      <c r="I44" s="37" t="s">
        <v>366</v>
      </c>
      <c r="J44" s="93" t="s">
        <v>443</v>
      </c>
    </row>
    <row r="45" spans="1:10" ht="27.95" customHeight="1">
      <c r="A45" s="41" t="s">
        <v>222</v>
      </c>
      <c r="B45" s="17" t="s">
        <v>406</v>
      </c>
      <c r="C45" s="37" t="s">
        <v>366</v>
      </c>
      <c r="D45" s="37" t="s">
        <v>366</v>
      </c>
      <c r="E45" s="37" t="s">
        <v>366</v>
      </c>
      <c r="F45" s="37" t="s">
        <v>366</v>
      </c>
      <c r="G45" s="37" t="s">
        <v>366</v>
      </c>
      <c r="H45" s="37" t="s">
        <v>366</v>
      </c>
      <c r="I45" s="37" t="s">
        <v>366</v>
      </c>
      <c r="J45" s="93" t="s">
        <v>443</v>
      </c>
    </row>
    <row r="46" spans="1:10" ht="27.95" customHeight="1">
      <c r="A46" s="41" t="s">
        <v>223</v>
      </c>
      <c r="B46" s="17" t="s">
        <v>407</v>
      </c>
      <c r="C46" s="37" t="s">
        <v>366</v>
      </c>
      <c r="D46" s="37" t="s">
        <v>366</v>
      </c>
      <c r="E46" s="37" t="s">
        <v>123</v>
      </c>
      <c r="F46" s="37" t="s">
        <v>123</v>
      </c>
      <c r="G46" s="37" t="s">
        <v>366</v>
      </c>
      <c r="H46" s="37" t="s">
        <v>123</v>
      </c>
      <c r="I46" s="37" t="s">
        <v>123</v>
      </c>
      <c r="J46" s="93" t="s">
        <v>442</v>
      </c>
    </row>
    <row r="47" spans="1:10" ht="27.95" customHeight="1">
      <c r="A47" s="41" t="s">
        <v>224</v>
      </c>
      <c r="B47" s="17" t="s">
        <v>408</v>
      </c>
      <c r="C47" s="37" t="s">
        <v>366</v>
      </c>
      <c r="D47" s="37" t="s">
        <v>366</v>
      </c>
      <c r="E47" s="37" t="s">
        <v>366</v>
      </c>
      <c r="F47" s="37" t="s">
        <v>366</v>
      </c>
      <c r="G47" s="37" t="s">
        <v>366</v>
      </c>
      <c r="H47" s="37" t="s">
        <v>366</v>
      </c>
      <c r="I47" s="37" t="s">
        <v>366</v>
      </c>
      <c r="J47" s="93" t="s">
        <v>443</v>
      </c>
    </row>
    <row r="48" spans="1:10" ht="27.95" customHeight="1">
      <c r="A48" s="41" t="s">
        <v>225</v>
      </c>
      <c r="B48" s="17" t="s">
        <v>409</v>
      </c>
      <c r="C48" s="37" t="s">
        <v>366</v>
      </c>
      <c r="D48" s="37" t="s">
        <v>366</v>
      </c>
      <c r="E48" s="37" t="s">
        <v>366</v>
      </c>
      <c r="F48" s="37" t="s">
        <v>366</v>
      </c>
      <c r="G48" s="37" t="s">
        <v>366</v>
      </c>
      <c r="H48" s="37" t="s">
        <v>366</v>
      </c>
      <c r="I48" s="37" t="s">
        <v>366</v>
      </c>
      <c r="J48" s="93" t="s">
        <v>443</v>
      </c>
    </row>
    <row r="49" spans="1:10" ht="27.95" customHeight="1">
      <c r="A49" s="41" t="s">
        <v>226</v>
      </c>
      <c r="B49" s="17" t="s">
        <v>410</v>
      </c>
      <c r="C49" s="37" t="s">
        <v>366</v>
      </c>
      <c r="D49" s="37" t="s">
        <v>366</v>
      </c>
      <c r="E49" s="37" t="s">
        <v>366</v>
      </c>
      <c r="F49" s="37" t="s">
        <v>366</v>
      </c>
      <c r="G49" s="37" t="s">
        <v>366</v>
      </c>
      <c r="H49" s="37" t="s">
        <v>366</v>
      </c>
      <c r="I49" s="37" t="s">
        <v>366</v>
      </c>
      <c r="J49" s="93" t="s">
        <v>443</v>
      </c>
    </row>
    <row r="50" spans="1:10" ht="27.95" customHeight="1">
      <c r="A50" s="41" t="s">
        <v>227</v>
      </c>
      <c r="B50" s="17" t="s">
        <v>411</v>
      </c>
      <c r="C50" s="37" t="s">
        <v>366</v>
      </c>
      <c r="D50" s="37" t="s">
        <v>366</v>
      </c>
      <c r="E50" s="37" t="s">
        <v>123</v>
      </c>
      <c r="F50" s="37" t="s">
        <v>123</v>
      </c>
      <c r="G50" s="37" t="s">
        <v>366</v>
      </c>
      <c r="H50" s="37" t="s">
        <v>123</v>
      </c>
      <c r="I50" s="37" t="s">
        <v>123</v>
      </c>
      <c r="J50" s="93" t="s">
        <v>445</v>
      </c>
    </row>
    <row r="51" spans="1:10" ht="27.95" customHeight="1">
      <c r="A51" s="41" t="s">
        <v>228</v>
      </c>
      <c r="B51" s="17" t="s">
        <v>412</v>
      </c>
      <c r="C51" s="37" t="s">
        <v>366</v>
      </c>
      <c r="D51" s="37" t="s">
        <v>366</v>
      </c>
      <c r="E51" s="37" t="s">
        <v>366</v>
      </c>
      <c r="F51" s="37" t="s">
        <v>366</v>
      </c>
      <c r="G51" s="37" t="s">
        <v>366</v>
      </c>
      <c r="H51" s="37" t="s">
        <v>366</v>
      </c>
      <c r="I51" s="37" t="s">
        <v>366</v>
      </c>
      <c r="J51" s="93" t="s">
        <v>444</v>
      </c>
    </row>
    <row r="52" spans="1:10" ht="27.95" customHeight="1">
      <c r="A52" s="41" t="s">
        <v>229</v>
      </c>
      <c r="B52" s="17" t="s">
        <v>413</v>
      </c>
      <c r="C52" s="37" t="s">
        <v>366</v>
      </c>
      <c r="D52" s="37" t="s">
        <v>123</v>
      </c>
      <c r="E52" s="37" t="s">
        <v>123</v>
      </c>
      <c r="F52" s="37" t="s">
        <v>123</v>
      </c>
      <c r="G52" s="37" t="s">
        <v>123</v>
      </c>
      <c r="H52" s="37" t="s">
        <v>123</v>
      </c>
      <c r="I52" s="37" t="s">
        <v>123</v>
      </c>
      <c r="J52" s="93" t="s">
        <v>442</v>
      </c>
    </row>
    <row r="53" spans="1:10" ht="27.95" customHeight="1">
      <c r="A53" s="41" t="s">
        <v>126</v>
      </c>
      <c r="B53" s="17" t="s">
        <v>311</v>
      </c>
      <c r="C53" s="37" t="s">
        <v>366</v>
      </c>
      <c r="D53" s="37" t="s">
        <v>123</v>
      </c>
      <c r="E53" s="37" t="s">
        <v>123</v>
      </c>
      <c r="F53" s="37" t="s">
        <v>123</v>
      </c>
      <c r="G53" s="37" t="s">
        <v>366</v>
      </c>
      <c r="H53" s="37" t="s">
        <v>123</v>
      </c>
      <c r="I53" s="37" t="s">
        <v>123</v>
      </c>
      <c r="J53" s="93" t="s">
        <v>442</v>
      </c>
    </row>
    <row r="54" spans="1:10" ht="27.95" customHeight="1">
      <c r="A54" s="41" t="s">
        <v>230</v>
      </c>
      <c r="B54" s="17" t="s">
        <v>414</v>
      </c>
      <c r="C54" s="37" t="s">
        <v>366</v>
      </c>
      <c r="D54" s="37" t="s">
        <v>123</v>
      </c>
      <c r="E54" s="37" t="s">
        <v>123</v>
      </c>
      <c r="F54" s="37" t="s">
        <v>123</v>
      </c>
      <c r="G54" s="37" t="s">
        <v>366</v>
      </c>
      <c r="H54" s="37" t="s">
        <v>123</v>
      </c>
      <c r="I54" s="37" t="s">
        <v>123</v>
      </c>
      <c r="J54" s="93" t="s">
        <v>445</v>
      </c>
    </row>
    <row r="55" spans="1:10" ht="27.95" customHeight="1">
      <c r="A55" s="41" t="s">
        <v>127</v>
      </c>
      <c r="B55" s="17" t="s">
        <v>312</v>
      </c>
      <c r="C55" s="37" t="s">
        <v>366</v>
      </c>
      <c r="D55" s="37" t="s">
        <v>366</v>
      </c>
      <c r="E55" s="37" t="s">
        <v>366</v>
      </c>
      <c r="F55" s="37" t="s">
        <v>366</v>
      </c>
      <c r="G55" s="37" t="s">
        <v>366</v>
      </c>
      <c r="H55" s="37" t="s">
        <v>366</v>
      </c>
      <c r="I55" s="37" t="s">
        <v>366</v>
      </c>
      <c r="J55" s="93" t="s">
        <v>443</v>
      </c>
    </row>
    <row r="56" spans="1:10" ht="27.95" customHeight="1">
      <c r="A56" s="41" t="s">
        <v>231</v>
      </c>
      <c r="B56" s="17" t="s">
        <v>415</v>
      </c>
      <c r="C56" s="37" t="s">
        <v>366</v>
      </c>
      <c r="D56" s="37" t="s">
        <v>366</v>
      </c>
      <c r="E56" s="37" t="s">
        <v>366</v>
      </c>
      <c r="F56" s="37" t="s">
        <v>366</v>
      </c>
      <c r="G56" s="37" t="s">
        <v>366</v>
      </c>
      <c r="H56" s="37" t="s">
        <v>366</v>
      </c>
      <c r="I56" s="37" t="s">
        <v>366</v>
      </c>
      <c r="J56" s="93" t="s">
        <v>443</v>
      </c>
    </row>
    <row r="57" spans="1:10" ht="27.95" customHeight="1">
      <c r="A57" s="41" t="s">
        <v>232</v>
      </c>
      <c r="B57" s="17" t="s">
        <v>416</v>
      </c>
      <c r="C57" s="37" t="s">
        <v>366</v>
      </c>
      <c r="D57" s="37" t="s">
        <v>366</v>
      </c>
      <c r="E57" s="37" t="s">
        <v>366</v>
      </c>
      <c r="F57" s="37" t="s">
        <v>366</v>
      </c>
      <c r="G57" s="37" t="s">
        <v>366</v>
      </c>
      <c r="H57" s="37" t="s">
        <v>366</v>
      </c>
      <c r="I57" s="37" t="s">
        <v>366</v>
      </c>
      <c r="J57" s="93" t="s">
        <v>443</v>
      </c>
    </row>
    <row r="58" spans="1:10" ht="27.95" customHeight="1">
      <c r="A58" s="41" t="s">
        <v>185</v>
      </c>
      <c r="B58" s="17" t="s">
        <v>313</v>
      </c>
      <c r="C58" s="37" t="s">
        <v>366</v>
      </c>
      <c r="D58" s="37" t="s">
        <v>366</v>
      </c>
      <c r="E58" s="37" t="s">
        <v>366</v>
      </c>
      <c r="F58" s="37" t="s">
        <v>366</v>
      </c>
      <c r="G58" s="37" t="s">
        <v>366</v>
      </c>
      <c r="H58" s="37" t="s">
        <v>366</v>
      </c>
      <c r="I58" s="37" t="s">
        <v>366</v>
      </c>
      <c r="J58" s="93" t="s">
        <v>443</v>
      </c>
    </row>
    <row r="59" spans="1:10" ht="27.95" customHeight="1">
      <c r="A59" s="41" t="s">
        <v>233</v>
      </c>
      <c r="B59" s="17" t="s">
        <v>417</v>
      </c>
      <c r="C59" s="37" t="s">
        <v>366</v>
      </c>
      <c r="D59" s="37" t="s">
        <v>123</v>
      </c>
      <c r="E59" s="37" t="s">
        <v>123</v>
      </c>
      <c r="F59" s="37" t="s">
        <v>123</v>
      </c>
      <c r="G59" s="37" t="s">
        <v>366</v>
      </c>
      <c r="H59" s="37" t="s">
        <v>123</v>
      </c>
      <c r="I59" s="37" t="s">
        <v>123</v>
      </c>
      <c r="J59" s="93" t="s">
        <v>442</v>
      </c>
    </row>
    <row r="60" spans="1:10" ht="27.95" customHeight="1">
      <c r="A60" s="41" t="s">
        <v>128</v>
      </c>
      <c r="B60" s="17" t="s">
        <v>314</v>
      </c>
      <c r="C60" s="37" t="s">
        <v>123</v>
      </c>
      <c r="D60" s="37" t="s">
        <v>123</v>
      </c>
      <c r="E60" s="37" t="s">
        <v>123</v>
      </c>
      <c r="F60" s="37" t="s">
        <v>366</v>
      </c>
      <c r="G60" s="37" t="s">
        <v>123</v>
      </c>
      <c r="H60" s="37" t="s">
        <v>366</v>
      </c>
      <c r="I60" s="37" t="s">
        <v>123</v>
      </c>
      <c r="J60" s="93" t="s">
        <v>442</v>
      </c>
    </row>
    <row r="61" spans="1:10" ht="27.95" customHeight="1">
      <c r="A61" s="41" t="s">
        <v>234</v>
      </c>
      <c r="B61" s="17" t="s">
        <v>418</v>
      </c>
      <c r="C61" s="37" t="s">
        <v>366</v>
      </c>
      <c r="D61" s="37" t="s">
        <v>366</v>
      </c>
      <c r="E61" s="37" t="s">
        <v>366</v>
      </c>
      <c r="F61" s="37" t="s">
        <v>366</v>
      </c>
      <c r="G61" s="37" t="s">
        <v>366</v>
      </c>
      <c r="H61" s="37" t="s">
        <v>366</v>
      </c>
      <c r="I61" s="37" t="s">
        <v>366</v>
      </c>
      <c r="J61" s="93" t="s">
        <v>443</v>
      </c>
    </row>
    <row r="62" spans="1:10" ht="27.95" customHeight="1">
      <c r="A62" s="41" t="s">
        <v>235</v>
      </c>
      <c r="B62" s="17" t="s">
        <v>419</v>
      </c>
      <c r="C62" s="37" t="s">
        <v>366</v>
      </c>
      <c r="D62" s="37" t="s">
        <v>366</v>
      </c>
      <c r="E62" s="37" t="s">
        <v>366</v>
      </c>
      <c r="F62" s="37" t="s">
        <v>366</v>
      </c>
      <c r="G62" s="37" t="s">
        <v>366</v>
      </c>
      <c r="H62" s="37" t="s">
        <v>366</v>
      </c>
      <c r="I62" s="37" t="s">
        <v>366</v>
      </c>
      <c r="J62" s="93" t="s">
        <v>443</v>
      </c>
    </row>
    <row r="63" spans="1:10" ht="27.95" customHeight="1">
      <c r="A63" s="41" t="s">
        <v>236</v>
      </c>
      <c r="B63" s="17" t="s">
        <v>420</v>
      </c>
      <c r="C63" s="37" t="s">
        <v>366</v>
      </c>
      <c r="D63" s="37" t="s">
        <v>366</v>
      </c>
      <c r="E63" s="37" t="s">
        <v>366</v>
      </c>
      <c r="F63" s="37" t="s">
        <v>366</v>
      </c>
      <c r="G63" s="37" t="s">
        <v>366</v>
      </c>
      <c r="H63" s="37" t="s">
        <v>366</v>
      </c>
      <c r="I63" s="37" t="s">
        <v>366</v>
      </c>
      <c r="J63" s="93" t="s">
        <v>443</v>
      </c>
    </row>
    <row r="64" spans="1:10" ht="27.95" customHeight="1">
      <c r="A64" s="41" t="s">
        <v>237</v>
      </c>
      <c r="B64" s="17" t="s">
        <v>421</v>
      </c>
      <c r="C64" s="37" t="s">
        <v>366</v>
      </c>
      <c r="D64" s="37" t="s">
        <v>366</v>
      </c>
      <c r="E64" s="37" t="s">
        <v>366</v>
      </c>
      <c r="F64" s="37" t="s">
        <v>366</v>
      </c>
      <c r="G64" s="37" t="s">
        <v>366</v>
      </c>
      <c r="H64" s="37" t="s">
        <v>366</v>
      </c>
      <c r="I64" s="37" t="s">
        <v>366</v>
      </c>
      <c r="J64" s="93" t="s">
        <v>443</v>
      </c>
    </row>
    <row r="65" spans="1:13" ht="27.95" customHeight="1">
      <c r="A65" s="41" t="s">
        <v>238</v>
      </c>
      <c r="B65" s="17" t="s">
        <v>422</v>
      </c>
      <c r="C65" s="37" t="s">
        <v>366</v>
      </c>
      <c r="D65" s="37" t="s">
        <v>366</v>
      </c>
      <c r="E65" s="37" t="s">
        <v>366</v>
      </c>
      <c r="F65" s="37" t="s">
        <v>123</v>
      </c>
      <c r="G65" s="37" t="s">
        <v>366</v>
      </c>
      <c r="H65" s="37" t="s">
        <v>366</v>
      </c>
      <c r="I65" s="37" t="s">
        <v>123</v>
      </c>
      <c r="J65" s="93" t="s">
        <v>442</v>
      </c>
    </row>
    <row r="66" spans="1:13" ht="27.95" customHeight="1">
      <c r="A66" s="41" t="s">
        <v>239</v>
      </c>
      <c r="B66" s="17" t="s">
        <v>423</v>
      </c>
      <c r="C66" s="37" t="s">
        <v>366</v>
      </c>
      <c r="D66" s="37" t="s">
        <v>366</v>
      </c>
      <c r="E66" s="37" t="s">
        <v>366</v>
      </c>
      <c r="F66" s="37" t="s">
        <v>366</v>
      </c>
      <c r="G66" s="37" t="s">
        <v>366</v>
      </c>
      <c r="H66" s="37" t="s">
        <v>366</v>
      </c>
      <c r="I66" s="37" t="s">
        <v>366</v>
      </c>
      <c r="J66" s="93" t="s">
        <v>444</v>
      </c>
    </row>
    <row r="67" spans="1:13" ht="27.95" customHeight="1">
      <c r="A67" s="41" t="s">
        <v>240</v>
      </c>
      <c r="B67" s="17" t="s">
        <v>424</v>
      </c>
      <c r="C67" s="37" t="s">
        <v>366</v>
      </c>
      <c r="D67" s="37" t="s">
        <v>123</v>
      </c>
      <c r="E67" s="37" t="s">
        <v>123</v>
      </c>
      <c r="F67" s="37" t="s">
        <v>123</v>
      </c>
      <c r="G67" s="37" t="s">
        <v>123</v>
      </c>
      <c r="H67" s="37" t="s">
        <v>123</v>
      </c>
      <c r="I67" s="37" t="s">
        <v>123</v>
      </c>
      <c r="J67" s="93" t="s">
        <v>442</v>
      </c>
    </row>
    <row r="68" spans="1:13" ht="27.95" customHeight="1">
      <c r="A68" s="41" t="s">
        <v>186</v>
      </c>
      <c r="B68" s="17" t="s">
        <v>315</v>
      </c>
      <c r="C68" s="37" t="s">
        <v>123</v>
      </c>
      <c r="D68" s="37" t="s">
        <v>366</v>
      </c>
      <c r="E68" s="37" t="s">
        <v>123</v>
      </c>
      <c r="F68" s="37" t="s">
        <v>123</v>
      </c>
      <c r="G68" s="37" t="s">
        <v>366</v>
      </c>
      <c r="H68" s="37" t="s">
        <v>123</v>
      </c>
      <c r="I68" s="37" t="s">
        <v>123</v>
      </c>
      <c r="J68" s="93" t="s">
        <v>442</v>
      </c>
    </row>
    <row r="69" spans="1:13" ht="27.95" customHeight="1">
      <c r="A69" s="41" t="s">
        <v>241</v>
      </c>
      <c r="B69" s="17" t="s">
        <v>425</v>
      </c>
      <c r="C69" s="37" t="s">
        <v>366</v>
      </c>
      <c r="D69" s="37" t="s">
        <v>366</v>
      </c>
      <c r="E69" s="37" t="s">
        <v>366</v>
      </c>
      <c r="F69" s="37" t="s">
        <v>366</v>
      </c>
      <c r="G69" s="37" t="s">
        <v>366</v>
      </c>
      <c r="H69" s="37" t="s">
        <v>366</v>
      </c>
      <c r="I69" s="37" t="s">
        <v>366</v>
      </c>
      <c r="J69" s="93" t="s">
        <v>443</v>
      </c>
    </row>
    <row r="70" spans="1:13" ht="27.95" customHeight="1">
      <c r="A70" s="41" t="s">
        <v>242</v>
      </c>
      <c r="B70" s="17" t="s">
        <v>426</v>
      </c>
      <c r="C70" s="37" t="s">
        <v>366</v>
      </c>
      <c r="D70" s="37" t="s">
        <v>366</v>
      </c>
      <c r="E70" s="37" t="s">
        <v>366</v>
      </c>
      <c r="F70" s="37" t="s">
        <v>366</v>
      </c>
      <c r="G70" s="37" t="s">
        <v>366</v>
      </c>
      <c r="H70" s="37" t="s">
        <v>366</v>
      </c>
      <c r="I70" s="37" t="s">
        <v>366</v>
      </c>
      <c r="J70" s="93" t="s">
        <v>443</v>
      </c>
    </row>
    <row r="71" spans="1:13" ht="27.95" customHeight="1">
      <c r="A71" s="41" t="s">
        <v>243</v>
      </c>
      <c r="B71" s="17" t="s">
        <v>427</v>
      </c>
      <c r="C71" s="37" t="s">
        <v>366</v>
      </c>
      <c r="D71" s="37" t="s">
        <v>366</v>
      </c>
      <c r="E71" s="37" t="s">
        <v>366</v>
      </c>
      <c r="F71" s="37" t="s">
        <v>366</v>
      </c>
      <c r="G71" s="37" t="s">
        <v>366</v>
      </c>
      <c r="H71" s="37" t="s">
        <v>366</v>
      </c>
      <c r="I71" s="37" t="s">
        <v>366</v>
      </c>
      <c r="J71" s="93" t="s">
        <v>444</v>
      </c>
    </row>
    <row r="72" spans="1:13" ht="27.95" customHeight="1">
      <c r="A72" s="41" t="s">
        <v>244</v>
      </c>
      <c r="B72" s="17" t="s">
        <v>428</v>
      </c>
      <c r="C72" s="37" t="s">
        <v>366</v>
      </c>
      <c r="D72" s="37" t="s">
        <v>366</v>
      </c>
      <c r="E72" s="37" t="s">
        <v>366</v>
      </c>
      <c r="F72" s="37" t="s">
        <v>366</v>
      </c>
      <c r="G72" s="37" t="s">
        <v>366</v>
      </c>
      <c r="H72" s="37" t="s">
        <v>366</v>
      </c>
      <c r="I72" s="37" t="s">
        <v>366</v>
      </c>
      <c r="J72" s="93" t="s">
        <v>443</v>
      </c>
    </row>
    <row r="73" spans="1:13" ht="27.95" customHeight="1">
      <c r="A73" s="41" t="s">
        <v>114</v>
      </c>
      <c r="B73" s="17" t="s">
        <v>316</v>
      </c>
      <c r="C73" s="37" t="s">
        <v>366</v>
      </c>
      <c r="D73" s="37" t="s">
        <v>366</v>
      </c>
      <c r="E73" s="37" t="s">
        <v>366</v>
      </c>
      <c r="F73" s="37" t="s">
        <v>366</v>
      </c>
      <c r="G73" s="37" t="s">
        <v>366</v>
      </c>
      <c r="H73" s="37" t="s">
        <v>366</v>
      </c>
      <c r="I73" s="37" t="s">
        <v>366</v>
      </c>
      <c r="J73" s="93" t="s">
        <v>443</v>
      </c>
    </row>
    <row r="74" spans="1:13" ht="27.95" customHeight="1">
      <c r="A74" s="41" t="s">
        <v>245</v>
      </c>
      <c r="B74" s="17" t="s">
        <v>429</v>
      </c>
      <c r="C74" s="37" t="s">
        <v>366</v>
      </c>
      <c r="D74" s="37" t="s">
        <v>366</v>
      </c>
      <c r="E74" s="37" t="s">
        <v>366</v>
      </c>
      <c r="F74" s="37" t="s">
        <v>366</v>
      </c>
      <c r="G74" s="37" t="s">
        <v>366</v>
      </c>
      <c r="H74" s="37" t="s">
        <v>366</v>
      </c>
      <c r="I74" s="37" t="s">
        <v>366</v>
      </c>
      <c r="J74" s="93" t="s">
        <v>443</v>
      </c>
    </row>
    <row r="75" spans="1:13" ht="27.95" customHeight="1">
      <c r="A75" s="41" t="s">
        <v>246</v>
      </c>
      <c r="B75" s="17" t="s">
        <v>430</v>
      </c>
      <c r="C75" s="37" t="s">
        <v>366</v>
      </c>
      <c r="D75" s="37" t="s">
        <v>366</v>
      </c>
      <c r="E75" s="37" t="s">
        <v>366</v>
      </c>
      <c r="F75" s="37" t="s">
        <v>366</v>
      </c>
      <c r="G75" s="37" t="s">
        <v>366</v>
      </c>
      <c r="H75" s="37" t="s">
        <v>366</v>
      </c>
      <c r="I75" s="37" t="s">
        <v>366</v>
      </c>
      <c r="J75" s="93" t="s">
        <v>443</v>
      </c>
    </row>
    <row r="76" spans="1:13" ht="27.95" customHeight="1">
      <c r="A76" s="41" t="s">
        <v>247</v>
      </c>
      <c r="B76" s="17" t="s">
        <v>431</v>
      </c>
      <c r="C76" s="37" t="s">
        <v>366</v>
      </c>
      <c r="D76" s="37" t="s">
        <v>366</v>
      </c>
      <c r="E76" s="37" t="s">
        <v>366</v>
      </c>
      <c r="F76" s="37" t="s">
        <v>366</v>
      </c>
      <c r="G76" s="37" t="s">
        <v>366</v>
      </c>
      <c r="H76" s="37" t="s">
        <v>366</v>
      </c>
      <c r="I76" s="37" t="s">
        <v>366</v>
      </c>
      <c r="J76" s="93" t="s">
        <v>443</v>
      </c>
    </row>
    <row r="77" spans="1:13" ht="27.95" customHeight="1">
      <c r="J77">
        <f>COUNTIF(J4:J76,"boy pass")</f>
        <v>30</v>
      </c>
      <c r="K77">
        <f>COUNTIF(J4:J76,"Boy fail")</f>
        <v>31</v>
      </c>
      <c r="L77">
        <f>COUNTIF(J4:J76,"girl pass")</f>
        <v>9</v>
      </c>
      <c r="M77">
        <f>COUNTIF(J4:J76,"girl fail")</f>
        <v>3</v>
      </c>
    </row>
    <row r="79" spans="1:13" ht="51.75" customHeight="1">
      <c r="A79" s="87" t="s">
        <v>439</v>
      </c>
      <c r="B79" s="73" t="s">
        <v>433</v>
      </c>
      <c r="C79" s="70" t="s">
        <v>434</v>
      </c>
      <c r="D79" s="72" t="s">
        <v>435</v>
      </c>
      <c r="E79" s="69" t="s">
        <v>436</v>
      </c>
      <c r="F79" s="71" t="s">
        <v>438</v>
      </c>
    </row>
    <row r="80" spans="1:13" ht="27.95" customHeight="1">
      <c r="A80" s="85">
        <v>1</v>
      </c>
      <c r="B80" s="88" t="s">
        <v>4</v>
      </c>
      <c r="C80" s="3">
        <f>53+1</f>
        <v>54</v>
      </c>
      <c r="D80" s="3">
        <v>53</v>
      </c>
      <c r="E80" s="3">
        <v>1</v>
      </c>
      <c r="F80" s="83">
        <v>0.98148181499999998</v>
      </c>
    </row>
    <row r="81" spans="1:6" ht="27.95" customHeight="1">
      <c r="A81" s="85">
        <v>2</v>
      </c>
      <c r="B81" s="89" t="s">
        <v>5</v>
      </c>
      <c r="C81" s="3">
        <f>56+17</f>
        <v>73</v>
      </c>
      <c r="D81" s="3">
        <v>56</v>
      </c>
      <c r="E81" s="3">
        <v>17</v>
      </c>
      <c r="F81" s="84">
        <v>0.7671</v>
      </c>
    </row>
    <row r="82" spans="1:6" ht="27.95" customHeight="1">
      <c r="A82" s="85">
        <v>3</v>
      </c>
      <c r="B82" s="89" t="s">
        <v>6</v>
      </c>
      <c r="C82" s="3">
        <f>37+17</f>
        <v>54</v>
      </c>
      <c r="D82" s="3">
        <v>37</v>
      </c>
      <c r="E82" s="3">
        <v>20</v>
      </c>
      <c r="F82" s="84">
        <v>0.64910000000000001</v>
      </c>
    </row>
    <row r="83" spans="1:6" ht="27.95" customHeight="1">
      <c r="A83" s="85">
        <v>4</v>
      </c>
      <c r="B83" s="89" t="s">
        <v>7</v>
      </c>
      <c r="C83" s="3">
        <f>42+19</f>
        <v>61</v>
      </c>
      <c r="D83" s="3">
        <v>42</v>
      </c>
      <c r="E83" s="3">
        <v>19</v>
      </c>
      <c r="F83" s="84">
        <v>0.6885</v>
      </c>
    </row>
    <row r="84" spans="1:6" ht="27.95" customHeight="1">
      <c r="A84" s="85">
        <v>5</v>
      </c>
      <c r="B84" s="89" t="s">
        <v>8</v>
      </c>
      <c r="C84" s="3">
        <f>47+9</f>
        <v>56</v>
      </c>
      <c r="D84" s="3">
        <v>47</v>
      </c>
      <c r="E84" s="3">
        <v>9</v>
      </c>
      <c r="F84" s="84">
        <v>0.83919999999999995</v>
      </c>
    </row>
    <row r="85" spans="1:6" ht="27.95" customHeight="1">
      <c r="A85" s="85">
        <v>6</v>
      </c>
      <c r="B85" s="89" t="s">
        <v>9</v>
      </c>
      <c r="C85" s="3">
        <f>38+21</f>
        <v>59</v>
      </c>
      <c r="D85" s="3">
        <v>38</v>
      </c>
      <c r="E85" s="3">
        <v>21</v>
      </c>
      <c r="F85" s="84">
        <v>0.64400000000000002</v>
      </c>
    </row>
    <row r="86" spans="1:6" ht="27.95" customHeight="1">
      <c r="A86" s="86"/>
    </row>
  </sheetData>
  <mergeCells count="2">
    <mergeCell ref="A1:E1"/>
    <mergeCell ref="A2:E2"/>
  </mergeCells>
  <conditionalFormatting sqref="F79">
    <cfRule type="cellIs" dxfId="1" priority="1" operator="equal">
      <formula>"FAIL"</formula>
    </cfRule>
    <cfRule type="cellIs" dxfId="0" priority="2" operator="equal">
      <formula>"PASS"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C34" workbookViewId="0">
      <selection activeCell="F4" sqref="F4:G5"/>
    </sheetView>
  </sheetViews>
  <sheetFormatPr defaultRowHeight="15"/>
  <cols>
    <col min="1" max="1" width="10.28515625" customWidth="1"/>
    <col min="2" max="2" width="10.140625" customWidth="1"/>
    <col min="3" max="3" width="23.42578125" customWidth="1"/>
    <col min="4" max="4" width="18.140625" customWidth="1"/>
    <col min="5" max="5" width="21" customWidth="1"/>
    <col min="6" max="6" width="23.140625" customWidth="1"/>
    <col min="7" max="7" width="19.28515625" customWidth="1"/>
  </cols>
  <sheetData>
    <row r="1" spans="1:9">
      <c r="A1" s="48" t="s">
        <v>22</v>
      </c>
      <c r="B1" s="48"/>
      <c r="C1" s="48"/>
      <c r="D1" s="48"/>
      <c r="E1" s="48"/>
      <c r="F1" s="48"/>
      <c r="G1" s="48"/>
      <c r="H1" s="48"/>
      <c r="I1" s="48"/>
    </row>
    <row r="2" spans="1:9">
      <c r="A2" s="48" t="s">
        <v>3</v>
      </c>
      <c r="B2" s="48"/>
      <c r="C2" s="48"/>
      <c r="D2" s="48"/>
      <c r="E2" s="48"/>
      <c r="F2" s="48"/>
      <c r="G2" s="48"/>
      <c r="H2" s="48"/>
      <c r="I2" s="48"/>
    </row>
    <row r="4" spans="1:9" ht="15" customHeight="1">
      <c r="A4" s="49" t="s">
        <v>0</v>
      </c>
      <c r="B4" s="49" t="s">
        <v>1</v>
      </c>
      <c r="C4" s="49" t="s">
        <v>21</v>
      </c>
      <c r="D4" s="49" t="s">
        <v>19</v>
      </c>
      <c r="E4" s="49" t="s">
        <v>20</v>
      </c>
      <c r="F4" s="50" t="s">
        <v>23</v>
      </c>
      <c r="G4" s="50"/>
    </row>
    <row r="5" spans="1:9" ht="44.25" customHeight="1">
      <c r="A5" s="49"/>
      <c r="B5" s="49"/>
      <c r="C5" s="49"/>
      <c r="D5" s="49"/>
      <c r="E5" s="49"/>
      <c r="F5" s="50"/>
      <c r="G5" s="50"/>
    </row>
    <row r="6" spans="1:9" ht="24.95" customHeight="1">
      <c r="A6" s="6">
        <v>59</v>
      </c>
      <c r="B6" s="6">
        <v>41</v>
      </c>
      <c r="C6" s="6">
        <v>1</v>
      </c>
      <c r="D6" s="6">
        <v>29</v>
      </c>
      <c r="E6" s="6">
        <v>11</v>
      </c>
      <c r="F6" s="45">
        <v>18</v>
      </c>
      <c r="G6" s="45"/>
    </row>
    <row r="7" spans="1:9" ht="33" customHeight="1">
      <c r="A7" s="3"/>
      <c r="B7" s="3"/>
      <c r="C7" s="4" t="s">
        <v>17</v>
      </c>
      <c r="D7" s="3"/>
      <c r="E7" s="3"/>
      <c r="F7" s="8" t="s">
        <v>2</v>
      </c>
      <c r="G7" s="2" t="s">
        <v>18</v>
      </c>
    </row>
    <row r="8" spans="1:9" ht="24.95" customHeight="1">
      <c r="A8" s="3"/>
      <c r="B8" s="3"/>
      <c r="C8" s="3"/>
      <c r="D8" s="3"/>
      <c r="E8" s="3"/>
      <c r="F8" s="10" t="s">
        <v>13</v>
      </c>
      <c r="G8" s="9">
        <v>4</v>
      </c>
    </row>
    <row r="9" spans="1:9" ht="24.95" customHeight="1">
      <c r="A9" s="3"/>
      <c r="B9" s="3"/>
      <c r="C9" s="3"/>
      <c r="D9" s="3"/>
      <c r="E9" s="3"/>
      <c r="F9" s="11" t="s">
        <v>14</v>
      </c>
      <c r="G9" s="9">
        <v>4</v>
      </c>
    </row>
    <row r="10" spans="1:9" ht="24.95" customHeight="1">
      <c r="A10" s="3"/>
      <c r="B10" s="3"/>
      <c r="C10" s="3"/>
      <c r="D10" s="3"/>
      <c r="E10" s="3"/>
      <c r="F10" s="11" t="s">
        <v>15</v>
      </c>
      <c r="G10" s="9">
        <v>16</v>
      </c>
    </row>
    <row r="11" spans="1:9" ht="24.95" customHeight="1">
      <c r="A11" s="3"/>
      <c r="B11" s="3"/>
      <c r="C11" s="3"/>
      <c r="D11" s="3"/>
      <c r="E11" s="3"/>
      <c r="F11" s="11" t="s">
        <v>16</v>
      </c>
      <c r="G11" s="9">
        <v>9</v>
      </c>
    </row>
    <row r="12" spans="1:9" ht="24.95" customHeight="1">
      <c r="A12" s="3"/>
      <c r="B12" s="3"/>
      <c r="C12" s="3"/>
      <c r="D12" s="3"/>
      <c r="E12" s="3"/>
      <c r="F12" s="3"/>
      <c r="G12" s="3"/>
    </row>
  </sheetData>
  <mergeCells count="9">
    <mergeCell ref="D4:D5"/>
    <mergeCell ref="E4:E5"/>
    <mergeCell ref="A1:I1"/>
    <mergeCell ref="A2:I2"/>
    <mergeCell ref="F6:G6"/>
    <mergeCell ref="F4:G5"/>
    <mergeCell ref="A4:A5"/>
    <mergeCell ref="B4:B5"/>
    <mergeCell ref="C4:C5"/>
  </mergeCells>
  <pageMargins left="0.7" right="0.7" top="0.75" bottom="0.75" header="0.3" footer="0.3"/>
  <pageSetup paperSize="9" orientation="landscape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13" sqref="F13"/>
    </sheetView>
  </sheetViews>
  <sheetFormatPr defaultRowHeight="15"/>
  <cols>
    <col min="1" max="1" width="17.140625" customWidth="1"/>
    <col min="2" max="2" width="14.42578125" customWidth="1"/>
    <col min="3" max="3" width="26.28515625" customWidth="1"/>
    <col min="4" max="4" width="17.85546875" customWidth="1"/>
    <col min="5" max="5" width="14.42578125" customWidth="1"/>
    <col min="6" max="6" width="17.85546875" customWidth="1"/>
    <col min="7" max="7" width="11.85546875" customWidth="1"/>
  </cols>
  <sheetData>
    <row r="1" spans="1:8">
      <c r="A1" s="58" t="s">
        <v>22</v>
      </c>
      <c r="B1" s="58"/>
      <c r="C1" s="58"/>
      <c r="D1" s="58"/>
      <c r="E1" s="58"/>
      <c r="F1" s="58"/>
      <c r="G1" s="58"/>
      <c r="H1" s="58"/>
    </row>
    <row r="2" spans="1:8">
      <c r="A2" s="58" t="s">
        <v>25</v>
      </c>
      <c r="B2" s="58"/>
      <c r="C2" s="58"/>
      <c r="D2" s="58"/>
      <c r="E2" s="58"/>
      <c r="F2" s="58"/>
      <c r="G2" s="58"/>
      <c r="H2" s="58"/>
    </row>
    <row r="3" spans="1:8">
      <c r="A3" s="12"/>
      <c r="B3" s="12"/>
      <c r="C3" s="12"/>
      <c r="D3" s="12"/>
      <c r="E3" s="12"/>
      <c r="F3" s="12"/>
      <c r="G3" s="12"/>
      <c r="H3" s="12"/>
    </row>
    <row r="4" spans="1:8">
      <c r="A4" s="59" t="s">
        <v>0</v>
      </c>
      <c r="B4" s="59" t="s">
        <v>1</v>
      </c>
      <c r="C4" s="59" t="s">
        <v>21</v>
      </c>
      <c r="D4" s="59" t="s">
        <v>19</v>
      </c>
      <c r="E4" s="59" t="s">
        <v>26</v>
      </c>
      <c r="F4" s="60" t="s">
        <v>23</v>
      </c>
      <c r="G4" s="61"/>
      <c r="H4" s="12"/>
    </row>
    <row r="5" spans="1:8" ht="57" customHeight="1">
      <c r="A5" s="59"/>
      <c r="B5" s="59"/>
      <c r="C5" s="59"/>
      <c r="D5" s="59"/>
      <c r="E5" s="59"/>
      <c r="F5" s="62"/>
      <c r="G5" s="63"/>
      <c r="H5" s="12"/>
    </row>
    <row r="6" spans="1:8" ht="17.25" customHeight="1">
      <c r="A6" s="13">
        <v>56</v>
      </c>
      <c r="B6" s="13">
        <v>36</v>
      </c>
      <c r="C6" s="13">
        <v>1</v>
      </c>
      <c r="D6" s="13">
        <f>56-(20+2+1)</f>
        <v>33</v>
      </c>
      <c r="E6" s="13">
        <v>2</v>
      </c>
      <c r="F6" s="53">
        <v>20</v>
      </c>
      <c r="G6" s="53"/>
      <c r="H6" s="12"/>
    </row>
    <row r="7" spans="1:8" ht="31.5" customHeight="1">
      <c r="A7" s="14"/>
      <c r="B7" s="14"/>
      <c r="C7" s="17" t="s">
        <v>50</v>
      </c>
      <c r="D7" s="15"/>
      <c r="E7" s="15"/>
      <c r="F7" s="54" t="s">
        <v>2</v>
      </c>
      <c r="G7" s="56" t="s">
        <v>24</v>
      </c>
      <c r="H7" s="12"/>
    </row>
    <row r="8" spans="1:8">
      <c r="A8" s="14"/>
      <c r="B8" s="14"/>
      <c r="C8" s="12"/>
      <c r="D8" s="14"/>
      <c r="E8" s="14"/>
      <c r="F8" s="55"/>
      <c r="G8" s="57"/>
      <c r="H8" s="12"/>
    </row>
    <row r="9" spans="1:8" ht="29.25">
      <c r="A9" s="14"/>
      <c r="B9" s="14"/>
      <c r="C9" s="12"/>
      <c r="D9" s="14"/>
      <c r="E9" s="14"/>
      <c r="F9" s="17" t="s">
        <v>4</v>
      </c>
      <c r="G9" s="22">
        <v>0</v>
      </c>
      <c r="H9" s="12"/>
    </row>
    <row r="10" spans="1:8" ht="18">
      <c r="A10" s="14"/>
      <c r="B10" s="14"/>
      <c r="C10" s="14"/>
      <c r="D10" s="14"/>
      <c r="E10" s="14"/>
      <c r="F10" s="14" t="s">
        <v>5</v>
      </c>
      <c r="G10" s="20">
        <v>10</v>
      </c>
      <c r="H10" s="12"/>
    </row>
    <row r="11" spans="1:8" ht="18">
      <c r="A11" s="14"/>
      <c r="B11" s="14"/>
      <c r="C11" s="14"/>
      <c r="D11" s="14"/>
      <c r="E11" s="14"/>
      <c r="F11" s="14" t="s">
        <v>6</v>
      </c>
      <c r="G11" s="23">
        <v>16</v>
      </c>
      <c r="H11" s="12"/>
    </row>
    <row r="12" spans="1:8" ht="18">
      <c r="A12" s="14"/>
      <c r="B12" s="14"/>
      <c r="C12" s="14"/>
      <c r="D12" s="14"/>
      <c r="E12" s="14"/>
      <c r="F12" s="14" t="s">
        <v>57</v>
      </c>
      <c r="G12" s="19">
        <v>16</v>
      </c>
      <c r="H12" s="12"/>
    </row>
    <row r="13" spans="1:8" ht="18">
      <c r="A13" s="14"/>
      <c r="B13" s="14"/>
      <c r="C13" s="14"/>
      <c r="D13" s="14"/>
      <c r="E13" s="14"/>
      <c r="F13" s="14" t="s">
        <v>8</v>
      </c>
      <c r="G13" s="18">
        <v>6</v>
      </c>
      <c r="H13" s="12"/>
    </row>
    <row r="14" spans="1:8" ht="18">
      <c r="A14" s="14"/>
      <c r="B14" s="14"/>
      <c r="C14" s="14"/>
      <c r="D14" s="14"/>
      <c r="E14" s="14"/>
      <c r="F14" s="14" t="s">
        <v>9</v>
      </c>
      <c r="G14" s="21">
        <v>17</v>
      </c>
      <c r="H14" s="12"/>
    </row>
  </sheetData>
  <mergeCells count="11">
    <mergeCell ref="F6:G6"/>
    <mergeCell ref="F7:F8"/>
    <mergeCell ref="G7:G8"/>
    <mergeCell ref="A1:H1"/>
    <mergeCell ref="A2:H2"/>
    <mergeCell ref="A4:A5"/>
    <mergeCell ref="B4:B5"/>
    <mergeCell ref="C4:C5"/>
    <mergeCell ref="D4:D5"/>
    <mergeCell ref="E4:E5"/>
    <mergeCell ref="F4:G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2"/>
    </sheetView>
  </sheetViews>
  <sheetFormatPr defaultRowHeight="15"/>
  <cols>
    <col min="1" max="1" width="13" customWidth="1"/>
    <col min="2" max="2" width="11.85546875" customWidth="1"/>
    <col min="3" max="3" width="27.42578125" customWidth="1"/>
    <col min="4" max="4" width="20.140625" customWidth="1"/>
    <col min="5" max="5" width="17.85546875" customWidth="1"/>
    <col min="6" max="6" width="13.140625" customWidth="1"/>
    <col min="7" max="7" width="18.42578125" bestFit="1" customWidth="1"/>
    <col min="8" max="8" width="19.140625" customWidth="1"/>
  </cols>
  <sheetData>
    <row r="1" spans="1:9">
      <c r="A1" s="58" t="s">
        <v>22</v>
      </c>
      <c r="B1" s="58"/>
      <c r="C1" s="58"/>
      <c r="D1" s="58"/>
      <c r="E1" s="58"/>
      <c r="F1" s="58"/>
      <c r="G1" s="58"/>
      <c r="H1" s="58"/>
      <c r="I1" s="58"/>
    </row>
    <row r="2" spans="1:9">
      <c r="A2" s="58" t="s">
        <v>52</v>
      </c>
      <c r="B2" s="58"/>
      <c r="C2" s="58"/>
      <c r="D2" s="58"/>
      <c r="E2" s="58"/>
      <c r="F2" s="58"/>
      <c r="G2" s="58"/>
      <c r="H2" s="58"/>
      <c r="I2" s="58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>
      <c r="A4" s="59" t="s">
        <v>0</v>
      </c>
      <c r="B4" s="59" t="s">
        <v>1</v>
      </c>
      <c r="C4" s="59" t="s">
        <v>21</v>
      </c>
      <c r="D4" s="59" t="s">
        <v>19</v>
      </c>
      <c r="E4" s="59" t="s">
        <v>37</v>
      </c>
      <c r="F4" s="59" t="s">
        <v>38</v>
      </c>
      <c r="G4" s="60" t="s">
        <v>23</v>
      </c>
      <c r="H4" s="61"/>
      <c r="I4" s="12"/>
    </row>
    <row r="5" spans="1:9" ht="44.25" customHeight="1">
      <c r="A5" s="59"/>
      <c r="B5" s="59"/>
      <c r="C5" s="59"/>
      <c r="D5" s="59"/>
      <c r="E5" s="59"/>
      <c r="F5" s="59"/>
      <c r="G5" s="62"/>
      <c r="H5" s="63"/>
      <c r="I5" s="12"/>
    </row>
    <row r="6" spans="1:9" ht="18">
      <c r="A6" s="13">
        <v>60</v>
      </c>
      <c r="B6" s="13">
        <v>11</v>
      </c>
      <c r="C6" s="13">
        <v>5</v>
      </c>
      <c r="D6" s="13">
        <v>6</v>
      </c>
      <c r="E6" s="13">
        <v>0</v>
      </c>
      <c r="F6" s="26">
        <v>49</v>
      </c>
      <c r="G6" s="53">
        <v>0</v>
      </c>
      <c r="H6" s="53"/>
      <c r="I6" s="12"/>
    </row>
    <row r="7" spans="1:9" ht="29.25" customHeight="1">
      <c r="A7" s="14"/>
      <c r="B7" s="14"/>
      <c r="C7" s="35" t="s">
        <v>51</v>
      </c>
      <c r="D7" s="15"/>
      <c r="E7" s="15"/>
      <c r="G7" s="27" t="s">
        <v>2</v>
      </c>
      <c r="H7" s="16" t="s">
        <v>24</v>
      </c>
      <c r="I7" s="12"/>
    </row>
    <row r="8" spans="1:9" ht="29.25">
      <c r="A8" s="14"/>
      <c r="B8" s="14"/>
      <c r="C8" s="35" t="s">
        <v>46</v>
      </c>
      <c r="D8" s="14"/>
      <c r="E8" s="14"/>
      <c r="G8" s="17" t="s">
        <v>27</v>
      </c>
      <c r="H8" s="22">
        <v>0</v>
      </c>
      <c r="I8" s="12"/>
    </row>
    <row r="9" spans="1:9" ht="29.25">
      <c r="A9" s="14"/>
      <c r="B9" s="14"/>
      <c r="C9" s="35" t="s">
        <v>47</v>
      </c>
      <c r="D9" s="14"/>
      <c r="E9" s="14"/>
      <c r="G9" s="17" t="s">
        <v>28</v>
      </c>
      <c r="H9" s="20">
        <v>0</v>
      </c>
      <c r="I9" s="12"/>
    </row>
    <row r="10" spans="1:9" ht="29.25">
      <c r="A10" s="14"/>
      <c r="B10" s="14"/>
      <c r="C10" s="17" t="s">
        <v>48</v>
      </c>
      <c r="D10" s="14"/>
      <c r="E10" s="14"/>
      <c r="G10" s="17" t="s">
        <v>29</v>
      </c>
      <c r="H10" s="23">
        <v>0</v>
      </c>
      <c r="I10" s="12"/>
    </row>
    <row r="11" spans="1:9" ht="29.25">
      <c r="A11" s="14"/>
      <c r="B11" s="14"/>
      <c r="C11" s="17" t="s">
        <v>49</v>
      </c>
      <c r="D11" s="14"/>
      <c r="E11" s="14"/>
      <c r="G11" s="14" t="s">
        <v>30</v>
      </c>
      <c r="H11" s="19">
        <v>0</v>
      </c>
      <c r="I11" s="12"/>
    </row>
    <row r="12" spans="1:9" ht="18">
      <c r="A12" s="14"/>
      <c r="B12" s="14"/>
      <c r="C12" s="17"/>
      <c r="D12" s="14"/>
      <c r="E12" s="14"/>
      <c r="F12" s="14"/>
      <c r="G12" s="14"/>
      <c r="H12" s="18"/>
      <c r="I12" s="12"/>
    </row>
    <row r="13" spans="1:9" ht="18">
      <c r="A13" s="14"/>
      <c r="B13" s="14"/>
      <c r="C13" s="14"/>
      <c r="D13" s="14"/>
      <c r="E13" s="14"/>
      <c r="F13" s="14"/>
      <c r="G13" s="14"/>
      <c r="H13" s="21"/>
      <c r="I13" s="12"/>
    </row>
  </sheetData>
  <mergeCells count="10">
    <mergeCell ref="G6:H6"/>
    <mergeCell ref="F4:F5"/>
    <mergeCell ref="A1:I1"/>
    <mergeCell ref="A2:I2"/>
    <mergeCell ref="A4:A5"/>
    <mergeCell ref="B4:B5"/>
    <mergeCell ref="C4:C5"/>
    <mergeCell ref="D4:D5"/>
    <mergeCell ref="E4:E5"/>
    <mergeCell ref="G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9" sqref="C9"/>
    </sheetView>
  </sheetViews>
  <sheetFormatPr defaultRowHeight="15"/>
  <cols>
    <col min="1" max="1" width="19.140625" customWidth="1"/>
    <col min="2" max="2" width="12.7109375" customWidth="1"/>
    <col min="3" max="3" width="23.140625" customWidth="1"/>
    <col min="4" max="4" width="16" customWidth="1"/>
    <col min="5" max="5" width="13.5703125" customWidth="1"/>
    <col min="6" max="6" width="10.85546875" customWidth="1"/>
    <col min="7" max="7" width="19.85546875" customWidth="1"/>
    <col min="8" max="8" width="15.7109375" customWidth="1"/>
  </cols>
  <sheetData>
    <row r="1" spans="1:9">
      <c r="A1" s="58" t="s">
        <v>22</v>
      </c>
      <c r="B1" s="58"/>
      <c r="C1" s="58"/>
      <c r="D1" s="58"/>
      <c r="E1" s="58"/>
      <c r="F1" s="58"/>
      <c r="G1" s="58"/>
      <c r="H1" s="58"/>
      <c r="I1" s="58"/>
    </row>
    <row r="2" spans="1:9">
      <c r="A2" s="58" t="s">
        <v>53</v>
      </c>
      <c r="B2" s="58"/>
      <c r="C2" s="58"/>
      <c r="D2" s="58"/>
      <c r="E2" s="58"/>
      <c r="F2" s="58"/>
      <c r="G2" s="58"/>
      <c r="H2" s="58"/>
      <c r="I2" s="58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>
      <c r="A4" s="59" t="s">
        <v>0</v>
      </c>
      <c r="B4" s="59" t="s">
        <v>1</v>
      </c>
      <c r="C4" s="59" t="s">
        <v>21</v>
      </c>
      <c r="D4" s="59" t="s">
        <v>19</v>
      </c>
      <c r="E4" s="59" t="s">
        <v>32</v>
      </c>
      <c r="F4" s="64" t="s">
        <v>31</v>
      </c>
      <c r="G4" s="60" t="s">
        <v>23</v>
      </c>
      <c r="H4" s="61"/>
      <c r="I4" s="12"/>
    </row>
    <row r="5" spans="1:9" ht="57.75" customHeight="1">
      <c r="A5" s="59"/>
      <c r="B5" s="59"/>
      <c r="C5" s="59"/>
      <c r="D5" s="59"/>
      <c r="E5" s="59"/>
      <c r="F5" s="65"/>
      <c r="G5" s="62"/>
      <c r="H5" s="63"/>
      <c r="I5" s="12"/>
    </row>
    <row r="6" spans="1:9" ht="18">
      <c r="A6" s="13">
        <v>57</v>
      </c>
      <c r="B6" s="13">
        <f>3+39+3</f>
        <v>45</v>
      </c>
      <c r="C6" s="13">
        <v>3</v>
      </c>
      <c r="D6" s="13">
        <v>39</v>
      </c>
      <c r="E6" s="13">
        <v>3</v>
      </c>
      <c r="F6" s="13">
        <v>1</v>
      </c>
      <c r="G6" s="53">
        <v>11</v>
      </c>
      <c r="H6" s="53"/>
      <c r="I6" s="12"/>
    </row>
    <row r="7" spans="1:9" ht="18">
      <c r="A7" s="14"/>
      <c r="B7" s="14"/>
      <c r="C7" s="14"/>
      <c r="D7" s="15"/>
      <c r="E7" s="15"/>
      <c r="F7" s="24"/>
      <c r="G7" s="54" t="s">
        <v>2</v>
      </c>
      <c r="H7" s="56" t="s">
        <v>24</v>
      </c>
      <c r="I7" s="12"/>
    </row>
    <row r="8" spans="1:9" ht="30" customHeight="1">
      <c r="A8" s="14"/>
      <c r="B8" s="14"/>
      <c r="C8" s="17" t="s">
        <v>54</v>
      </c>
      <c r="D8" s="14"/>
      <c r="E8" s="14"/>
      <c r="F8" s="25"/>
      <c r="G8" s="55"/>
      <c r="H8" s="57"/>
      <c r="I8" s="12"/>
    </row>
    <row r="9" spans="1:9" ht="29.25">
      <c r="A9" s="14"/>
      <c r="B9" s="14"/>
      <c r="C9" s="35" t="s">
        <v>55</v>
      </c>
      <c r="D9" s="14"/>
      <c r="E9" s="14"/>
      <c r="F9" s="14"/>
      <c r="G9" s="17" t="s">
        <v>33</v>
      </c>
      <c r="H9" s="22">
        <v>0</v>
      </c>
      <c r="I9" s="12"/>
    </row>
    <row r="10" spans="1:9" ht="29.25">
      <c r="A10" s="14"/>
      <c r="B10" s="14"/>
      <c r="C10" s="17" t="s">
        <v>56</v>
      </c>
      <c r="D10" s="14"/>
      <c r="E10" s="14"/>
      <c r="F10" s="14"/>
      <c r="G10" s="17" t="s">
        <v>34</v>
      </c>
      <c r="H10" s="20">
        <v>6</v>
      </c>
      <c r="I10" s="12"/>
    </row>
    <row r="11" spans="1:9" ht="18">
      <c r="A11" s="14"/>
      <c r="B11" s="14"/>
      <c r="C11" s="14"/>
      <c r="D11" s="14"/>
      <c r="E11" s="14"/>
      <c r="F11" s="14"/>
      <c r="G11" s="14" t="s">
        <v>35</v>
      </c>
      <c r="H11" s="23">
        <v>5</v>
      </c>
      <c r="I11" s="12"/>
    </row>
    <row r="12" spans="1:9" ht="18">
      <c r="A12" s="14"/>
      <c r="B12" s="14"/>
      <c r="C12" s="14"/>
      <c r="D12" s="14"/>
      <c r="E12" s="14"/>
      <c r="F12" s="14"/>
      <c r="G12" s="14" t="s">
        <v>36</v>
      </c>
      <c r="H12" s="19">
        <v>9</v>
      </c>
      <c r="I12" s="12"/>
    </row>
    <row r="13" spans="1:9" ht="18">
      <c r="A13" s="14"/>
      <c r="B13" s="14"/>
      <c r="C13" s="14"/>
      <c r="D13" s="14"/>
      <c r="E13" s="14"/>
      <c r="F13" s="14"/>
      <c r="G13" s="14"/>
      <c r="H13" s="18"/>
      <c r="I13" s="12"/>
    </row>
    <row r="14" spans="1:9" ht="18">
      <c r="A14" s="14"/>
      <c r="B14" s="14"/>
      <c r="C14" s="14"/>
      <c r="D14" s="14"/>
      <c r="E14" s="14"/>
      <c r="F14" s="14"/>
      <c r="G14" s="14"/>
      <c r="H14" s="21"/>
      <c r="I14" s="12"/>
    </row>
  </sheetData>
  <mergeCells count="12">
    <mergeCell ref="G6:H6"/>
    <mergeCell ref="G7:G8"/>
    <mergeCell ref="H7:H8"/>
    <mergeCell ref="F4:F5"/>
    <mergeCell ref="A1:I1"/>
    <mergeCell ref="A2:I2"/>
    <mergeCell ref="A4:A5"/>
    <mergeCell ref="B4:B5"/>
    <mergeCell ref="C4:C5"/>
    <mergeCell ref="D4:D5"/>
    <mergeCell ref="E4:E5"/>
    <mergeCell ref="G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16" sqref="B16"/>
    </sheetView>
  </sheetViews>
  <sheetFormatPr defaultRowHeight="15"/>
  <cols>
    <col min="1" max="1" width="30.5703125" bestFit="1" customWidth="1"/>
    <col min="2" max="2" width="27.5703125" bestFit="1" customWidth="1"/>
    <col min="3" max="3" width="25" customWidth="1"/>
    <col min="4" max="4" width="23.28515625" customWidth="1"/>
  </cols>
  <sheetData>
    <row r="1" spans="1:5">
      <c r="A1" s="58" t="s">
        <v>22</v>
      </c>
      <c r="B1" s="58"/>
      <c r="C1" s="58"/>
      <c r="D1" s="58"/>
      <c r="E1" s="58"/>
    </row>
    <row r="2" spans="1:5">
      <c r="A2" s="58" t="s">
        <v>25</v>
      </c>
      <c r="B2" s="58"/>
      <c r="C2" s="58"/>
      <c r="D2" s="58"/>
      <c r="E2" s="58"/>
    </row>
    <row r="3" spans="1:5">
      <c r="A3" s="58" t="s">
        <v>45</v>
      </c>
      <c r="B3" s="58"/>
      <c r="C3" s="58"/>
      <c r="D3" s="58"/>
      <c r="E3" s="12"/>
    </row>
    <row r="4" spans="1:5" ht="29.25">
      <c r="A4" s="27" t="s">
        <v>2</v>
      </c>
      <c r="B4" s="28" t="s">
        <v>39</v>
      </c>
      <c r="C4" s="28" t="s">
        <v>1</v>
      </c>
      <c r="D4" s="28" t="s">
        <v>40</v>
      </c>
      <c r="E4" s="12"/>
    </row>
    <row r="5" spans="1:5" ht="18">
      <c r="A5" s="17" t="s">
        <v>4</v>
      </c>
      <c r="B5" s="29">
        <v>0</v>
      </c>
      <c r="C5" s="30">
        <v>0</v>
      </c>
      <c r="D5" s="30">
        <v>0</v>
      </c>
      <c r="E5" s="12"/>
    </row>
    <row r="6" spans="1:5" ht="43.5" customHeight="1">
      <c r="A6" s="14" t="s">
        <v>5</v>
      </c>
      <c r="B6" s="22">
        <v>19</v>
      </c>
      <c r="C6" s="30">
        <v>11</v>
      </c>
      <c r="D6" s="30">
        <v>8</v>
      </c>
      <c r="E6" s="12"/>
    </row>
    <row r="7" spans="1:5" ht="18">
      <c r="A7" s="14" t="s">
        <v>6</v>
      </c>
      <c r="B7" s="20">
        <v>3</v>
      </c>
      <c r="C7" s="30">
        <v>0</v>
      </c>
      <c r="D7" s="30">
        <v>3</v>
      </c>
      <c r="E7" s="12"/>
    </row>
    <row r="8" spans="1:5" ht="18">
      <c r="A8" s="14" t="s">
        <v>7</v>
      </c>
      <c r="B8" s="23">
        <v>7</v>
      </c>
      <c r="C8" s="30">
        <v>2</v>
      </c>
      <c r="D8" s="30">
        <v>5</v>
      </c>
      <c r="E8" s="12"/>
    </row>
    <row r="9" spans="1:5" ht="18">
      <c r="A9" s="14" t="s">
        <v>8</v>
      </c>
      <c r="B9" s="19">
        <v>2</v>
      </c>
      <c r="C9" s="30">
        <v>0</v>
      </c>
      <c r="D9" s="30">
        <v>2</v>
      </c>
      <c r="E9" s="12"/>
    </row>
    <row r="10" spans="1:5" ht="18.75" thickBot="1">
      <c r="A10" s="94" t="s">
        <v>9</v>
      </c>
      <c r="B10" s="95">
        <v>5</v>
      </c>
      <c r="C10" s="96">
        <v>1</v>
      </c>
      <c r="D10" s="96">
        <v>4</v>
      </c>
      <c r="E10" s="12"/>
    </row>
    <row r="11" spans="1:5" ht="18.75" thickTop="1">
      <c r="A11" s="97" t="s">
        <v>441</v>
      </c>
      <c r="B11" s="98">
        <v>61</v>
      </c>
      <c r="C11" s="99">
        <v>30</v>
      </c>
      <c r="D11" s="100">
        <v>31</v>
      </c>
      <c r="E11" s="12"/>
    </row>
    <row r="12" spans="1:5" ht="18.75" thickBot="1">
      <c r="A12" s="101" t="s">
        <v>440</v>
      </c>
      <c r="B12" s="102">
        <v>12</v>
      </c>
      <c r="C12" s="103">
        <v>9</v>
      </c>
      <c r="D12" s="104">
        <v>3</v>
      </c>
    </row>
    <row r="13" spans="1:5" ht="15.75" thickTop="1"/>
  </sheetData>
  <mergeCells count="3">
    <mergeCell ref="A1:E1"/>
    <mergeCell ref="A2:E2"/>
    <mergeCell ref="A3:D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12" sqref="B12"/>
    </sheetView>
  </sheetViews>
  <sheetFormatPr defaultRowHeight="15"/>
  <cols>
    <col min="1" max="1" width="23.28515625" bestFit="1" customWidth="1"/>
    <col min="2" max="2" width="23.42578125" customWidth="1"/>
    <col min="3" max="3" width="19.140625" customWidth="1"/>
    <col min="4" max="4" width="31.28515625" customWidth="1"/>
    <col min="5" max="5" width="41.7109375" customWidth="1"/>
  </cols>
  <sheetData>
    <row r="1" spans="1:5">
      <c r="A1" s="58" t="s">
        <v>22</v>
      </c>
      <c r="B1" s="58"/>
      <c r="C1" s="58"/>
      <c r="D1" s="58"/>
      <c r="E1" s="31"/>
    </row>
    <row r="2" spans="1:5">
      <c r="A2" s="58" t="s">
        <v>53</v>
      </c>
      <c r="B2" s="58"/>
      <c r="C2" s="58"/>
      <c r="D2" s="58"/>
      <c r="E2" s="31"/>
    </row>
    <row r="3" spans="1:5">
      <c r="A3" s="66" t="s">
        <v>44</v>
      </c>
      <c r="B3" s="66"/>
      <c r="C3" s="66"/>
      <c r="D3" s="66"/>
      <c r="E3" s="32"/>
    </row>
    <row r="4" spans="1:5" ht="29.25">
      <c r="A4" s="27" t="s">
        <v>2</v>
      </c>
      <c r="B4" s="28" t="s">
        <v>39</v>
      </c>
      <c r="C4" s="28" t="s">
        <v>1</v>
      </c>
      <c r="D4" s="28" t="s">
        <v>40</v>
      </c>
      <c r="E4" s="12"/>
    </row>
    <row r="5" spans="1:5" ht="18">
      <c r="A5" s="17" t="s">
        <v>33</v>
      </c>
      <c r="B5" s="29">
        <v>5</v>
      </c>
      <c r="C5" s="30">
        <v>5</v>
      </c>
      <c r="D5" s="30">
        <v>0</v>
      </c>
      <c r="E5" s="12"/>
    </row>
    <row r="6" spans="1:5" ht="29.25">
      <c r="A6" s="17" t="s">
        <v>34</v>
      </c>
      <c r="B6" s="22">
        <v>3</v>
      </c>
      <c r="C6" s="30">
        <v>0</v>
      </c>
      <c r="D6" s="30">
        <v>3</v>
      </c>
      <c r="E6" s="12"/>
    </row>
    <row r="7" spans="1:5" ht="18">
      <c r="A7" s="14" t="s">
        <v>35</v>
      </c>
      <c r="B7" s="20">
        <v>10</v>
      </c>
      <c r="C7" s="30">
        <v>2</v>
      </c>
      <c r="D7" s="30">
        <v>8</v>
      </c>
      <c r="E7" s="12"/>
    </row>
    <row r="8" spans="1:5" ht="18">
      <c r="A8" s="14" t="s">
        <v>36</v>
      </c>
      <c r="B8" s="23">
        <v>12</v>
      </c>
      <c r="C8" s="30">
        <v>1</v>
      </c>
      <c r="D8" s="30">
        <v>11</v>
      </c>
      <c r="E8" s="12"/>
    </row>
    <row r="9" spans="1:5" ht="18">
      <c r="A9" s="14" t="s">
        <v>441</v>
      </c>
      <c r="B9" s="92">
        <v>45</v>
      </c>
      <c r="C9" s="92">
        <v>24</v>
      </c>
      <c r="D9" s="92">
        <v>21</v>
      </c>
      <c r="E9" s="12"/>
    </row>
    <row r="10" spans="1:5" ht="18">
      <c r="A10" s="14" t="s">
        <v>440</v>
      </c>
      <c r="B10" s="19">
        <v>26</v>
      </c>
      <c r="C10" s="19">
        <v>25</v>
      </c>
      <c r="D10" s="19">
        <v>1</v>
      </c>
      <c r="E10" s="12"/>
    </row>
    <row r="11" spans="1:5" ht="18">
      <c r="B11" s="21"/>
      <c r="C11" s="14"/>
      <c r="D11" s="14"/>
      <c r="E11" s="12"/>
    </row>
  </sheetData>
  <mergeCells count="3">
    <mergeCell ref="A3:D3"/>
    <mergeCell ref="A1:D1"/>
    <mergeCell ref="A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3"/>
    </sheetView>
  </sheetViews>
  <sheetFormatPr defaultRowHeight="15"/>
  <cols>
    <col min="1" max="1" width="19" customWidth="1"/>
    <col min="2" max="2" width="22.140625" customWidth="1"/>
    <col min="3" max="3" width="30.28515625" customWidth="1"/>
    <col min="4" max="4" width="33.140625" customWidth="1"/>
  </cols>
  <sheetData>
    <row r="1" spans="1:4">
      <c r="A1" s="58" t="s">
        <v>22</v>
      </c>
      <c r="B1" s="58"/>
      <c r="C1" s="58"/>
      <c r="D1" s="58"/>
    </row>
    <row r="2" spans="1:4">
      <c r="A2" s="58" t="s">
        <v>52</v>
      </c>
      <c r="B2" s="58"/>
      <c r="C2" s="58"/>
      <c r="D2" s="58"/>
    </row>
    <row r="3" spans="1:4">
      <c r="A3" s="66" t="s">
        <v>43</v>
      </c>
      <c r="B3" s="66"/>
      <c r="C3" s="66"/>
      <c r="D3" s="66"/>
    </row>
    <row r="4" spans="1:4" ht="29.25">
      <c r="A4" s="27" t="s">
        <v>2</v>
      </c>
      <c r="B4" s="28" t="s">
        <v>39</v>
      </c>
      <c r="C4" s="28" t="s">
        <v>1</v>
      </c>
      <c r="D4" s="28" t="s">
        <v>40</v>
      </c>
    </row>
    <row r="5" spans="1:4" ht="29.25">
      <c r="A5" s="17" t="s">
        <v>27</v>
      </c>
      <c r="B5" s="29">
        <v>0</v>
      </c>
      <c r="C5" s="30">
        <v>0</v>
      </c>
      <c r="D5" s="30">
        <v>0</v>
      </c>
    </row>
    <row r="6" spans="1:4" ht="29.25">
      <c r="A6" s="17" t="s">
        <v>28</v>
      </c>
      <c r="B6" s="22">
        <v>0</v>
      </c>
      <c r="C6" s="30">
        <v>0</v>
      </c>
      <c r="D6" s="30">
        <v>0</v>
      </c>
    </row>
    <row r="7" spans="1:4" ht="72">
      <c r="A7" s="17" t="s">
        <v>29</v>
      </c>
      <c r="B7" s="20">
        <v>9</v>
      </c>
      <c r="C7" s="30">
        <v>2</v>
      </c>
      <c r="D7" s="34" t="s">
        <v>41</v>
      </c>
    </row>
    <row r="8" spans="1:4" ht="18">
      <c r="A8" s="14" t="s">
        <v>30</v>
      </c>
      <c r="B8" s="23">
        <v>3</v>
      </c>
      <c r="C8" s="33" t="s">
        <v>42</v>
      </c>
      <c r="D8" s="30">
        <v>0</v>
      </c>
    </row>
    <row r="9" spans="1:4" ht="18">
      <c r="A9" s="14"/>
      <c r="B9" s="19"/>
      <c r="C9" s="30"/>
      <c r="D9" s="30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5"/>
  <sheetViews>
    <sheetView topLeftCell="A51" workbookViewId="0">
      <selection activeCell="B11" sqref="B11"/>
    </sheetView>
  </sheetViews>
  <sheetFormatPr defaultRowHeight="15"/>
  <cols>
    <col min="1" max="1" width="17.42578125" bestFit="1" customWidth="1"/>
    <col min="2" max="2" width="17.42578125" customWidth="1"/>
    <col min="3" max="3" width="18.42578125" bestFit="1" customWidth="1"/>
    <col min="4" max="4" width="17.42578125" bestFit="1" customWidth="1"/>
    <col min="5" max="5" width="11.28515625" bestFit="1" customWidth="1"/>
    <col min="6" max="6" width="17.5703125" bestFit="1" customWidth="1"/>
    <col min="7" max="7" width="11.85546875" customWidth="1"/>
    <col min="8" max="8" width="10.5703125" customWidth="1"/>
  </cols>
  <sheetData>
    <row r="1" spans="1:9">
      <c r="A1" s="58" t="s">
        <v>22</v>
      </c>
      <c r="B1" s="58"/>
      <c r="C1" s="58"/>
      <c r="D1" s="58"/>
      <c r="E1" s="58"/>
      <c r="F1" s="58"/>
      <c r="G1" s="58"/>
      <c r="H1" s="58"/>
      <c r="I1" s="58"/>
    </row>
    <row r="2" spans="1:9">
      <c r="A2" s="58" t="s">
        <v>52</v>
      </c>
      <c r="B2" s="58"/>
      <c r="C2" s="58"/>
      <c r="D2" s="58"/>
      <c r="E2" s="58"/>
      <c r="F2" s="58"/>
      <c r="G2" s="58"/>
      <c r="H2" s="58"/>
      <c r="I2" s="58"/>
    </row>
    <row r="4" spans="1:9" ht="42" customHeight="1">
      <c r="A4" s="17" t="s">
        <v>59</v>
      </c>
      <c r="B4" s="17" t="s">
        <v>122</v>
      </c>
      <c r="C4" s="17" t="s">
        <v>27</v>
      </c>
      <c r="D4" s="17" t="s">
        <v>28</v>
      </c>
      <c r="E4" s="17" t="s">
        <v>29</v>
      </c>
      <c r="F4" s="14" t="s">
        <v>30</v>
      </c>
      <c r="G4" s="14" t="s">
        <v>58</v>
      </c>
      <c r="H4" s="36"/>
    </row>
    <row r="5" spans="1:9" ht="29.25">
      <c r="A5" s="17" t="s">
        <v>112</v>
      </c>
      <c r="B5" s="17" t="s">
        <v>355</v>
      </c>
      <c r="C5" s="17" t="s">
        <v>356</v>
      </c>
      <c r="D5" s="17" t="s">
        <v>356</v>
      </c>
      <c r="E5" s="17" t="s">
        <v>123</v>
      </c>
      <c r="F5" s="17" t="s">
        <v>357</v>
      </c>
      <c r="G5" s="17" t="s">
        <v>123</v>
      </c>
    </row>
    <row r="6" spans="1:9">
      <c r="A6" s="17" t="s">
        <v>115</v>
      </c>
      <c r="B6" s="17" t="s">
        <v>345</v>
      </c>
      <c r="C6" s="17" t="s">
        <v>348</v>
      </c>
      <c r="D6" s="17" t="s">
        <v>346</v>
      </c>
      <c r="E6" s="17" t="s">
        <v>320</v>
      </c>
      <c r="F6" s="17" t="s">
        <v>348</v>
      </c>
      <c r="G6" s="17" t="s">
        <v>123</v>
      </c>
    </row>
    <row r="7" spans="1:9" ht="43.5">
      <c r="A7" s="17" t="s">
        <v>114</v>
      </c>
      <c r="B7" s="17" t="s">
        <v>316</v>
      </c>
      <c r="C7" s="17" t="s">
        <v>358</v>
      </c>
      <c r="D7" s="17" t="s">
        <v>358</v>
      </c>
      <c r="E7" s="17" t="s">
        <v>320</v>
      </c>
      <c r="F7" s="17" t="s">
        <v>348</v>
      </c>
      <c r="G7" s="17" t="s">
        <v>123</v>
      </c>
    </row>
    <row r="8" spans="1:9">
      <c r="A8" s="17" t="s">
        <v>113</v>
      </c>
      <c r="B8" s="17" t="s">
        <v>359</v>
      </c>
      <c r="C8" s="17" t="s">
        <v>358</v>
      </c>
      <c r="D8" s="17" t="s">
        <v>358</v>
      </c>
      <c r="E8" s="17" t="s">
        <v>123</v>
      </c>
      <c r="F8" s="17" t="s">
        <v>358</v>
      </c>
      <c r="G8" s="17" t="s">
        <v>347</v>
      </c>
    </row>
    <row r="9" spans="1:9">
      <c r="A9" s="17" t="s">
        <v>117</v>
      </c>
      <c r="B9" s="17" t="s">
        <v>286</v>
      </c>
      <c r="C9" s="17" t="s">
        <v>323</v>
      </c>
      <c r="D9" s="17" t="s">
        <v>323</v>
      </c>
      <c r="E9" s="17" t="s">
        <v>123</v>
      </c>
      <c r="F9" s="17" t="s">
        <v>323</v>
      </c>
      <c r="G9" s="17" t="s">
        <v>123</v>
      </c>
    </row>
    <row r="10" spans="1:9">
      <c r="A10" s="17" t="s">
        <v>116</v>
      </c>
      <c r="B10" s="17" t="s">
        <v>349</v>
      </c>
      <c r="C10" s="17" t="s">
        <v>323</v>
      </c>
      <c r="D10" s="17" t="s">
        <v>350</v>
      </c>
      <c r="E10" s="17" t="s">
        <v>318</v>
      </c>
      <c r="F10" s="17" t="s">
        <v>323</v>
      </c>
      <c r="G10" s="17" t="s">
        <v>318</v>
      </c>
    </row>
    <row r="11" spans="1:9" ht="29.25">
      <c r="A11" s="17" t="s">
        <v>118</v>
      </c>
      <c r="B11" s="17" t="s">
        <v>352</v>
      </c>
      <c r="C11" s="17" t="s">
        <v>323</v>
      </c>
      <c r="D11" s="17" t="s">
        <v>323</v>
      </c>
      <c r="E11" s="17" t="s">
        <v>323</v>
      </c>
      <c r="F11" s="17" t="s">
        <v>320</v>
      </c>
      <c r="G11" s="17" t="s">
        <v>123</v>
      </c>
    </row>
    <row r="12" spans="1:9">
      <c r="A12" s="17" t="s">
        <v>121</v>
      </c>
      <c r="B12" s="17" t="s">
        <v>351</v>
      </c>
      <c r="C12" s="17" t="s">
        <v>323</v>
      </c>
      <c r="D12" s="17" t="s">
        <v>323</v>
      </c>
      <c r="E12" s="17" t="s">
        <v>350</v>
      </c>
      <c r="F12" s="17" t="s">
        <v>318</v>
      </c>
      <c r="G12" s="17" t="s">
        <v>318</v>
      </c>
    </row>
    <row r="13" spans="1:9" ht="29.25">
      <c r="A13" s="17" t="s">
        <v>120</v>
      </c>
      <c r="B13" s="17" t="s">
        <v>297</v>
      </c>
      <c r="C13" s="17" t="s">
        <v>323</v>
      </c>
      <c r="D13" s="17" t="s">
        <v>323</v>
      </c>
      <c r="E13" s="17" t="s">
        <v>123</v>
      </c>
      <c r="F13" s="17" t="s">
        <v>318</v>
      </c>
      <c r="G13" s="17" t="s">
        <v>123</v>
      </c>
    </row>
    <row r="14" spans="1:9">
      <c r="A14" s="17" t="s">
        <v>119</v>
      </c>
      <c r="B14" s="17" t="s">
        <v>353</v>
      </c>
      <c r="C14" s="17" t="s">
        <v>323</v>
      </c>
      <c r="D14" s="17" t="s">
        <v>323</v>
      </c>
      <c r="E14" s="17" t="s">
        <v>123</v>
      </c>
      <c r="F14" s="17" t="s">
        <v>323</v>
      </c>
      <c r="G14" s="17" t="s">
        <v>123</v>
      </c>
    </row>
    <row r="15" spans="1:9">
      <c r="A15" s="17" t="s">
        <v>326</v>
      </c>
      <c r="B15" s="17" t="s">
        <v>334</v>
      </c>
      <c r="C15" s="17" t="s">
        <v>318</v>
      </c>
      <c r="D15" s="17" t="s">
        <v>318</v>
      </c>
      <c r="E15" s="17" t="s">
        <v>318</v>
      </c>
      <c r="F15" s="17" t="s">
        <v>318</v>
      </c>
      <c r="G15" s="17" t="s">
        <v>318</v>
      </c>
    </row>
    <row r="16" spans="1:9">
      <c r="A16" s="17" t="s">
        <v>327</v>
      </c>
      <c r="B16" s="17" t="s">
        <v>335</v>
      </c>
      <c r="C16" s="17" t="s">
        <v>318</v>
      </c>
      <c r="D16" s="17" t="s">
        <v>318</v>
      </c>
      <c r="E16" s="17" t="s">
        <v>318</v>
      </c>
      <c r="F16" s="17" t="s">
        <v>318</v>
      </c>
      <c r="G16" s="17" t="s">
        <v>318</v>
      </c>
    </row>
    <row r="17" spans="1:7">
      <c r="A17" s="17" t="s">
        <v>328</v>
      </c>
      <c r="B17" s="17" t="s">
        <v>336</v>
      </c>
      <c r="C17" s="17" t="s">
        <v>318</v>
      </c>
      <c r="D17" s="17" t="s">
        <v>318</v>
      </c>
      <c r="E17" s="17" t="s">
        <v>318</v>
      </c>
      <c r="F17" s="17" t="s">
        <v>318</v>
      </c>
      <c r="G17" s="17" t="s">
        <v>318</v>
      </c>
    </row>
    <row r="18" spans="1:7" ht="29.25">
      <c r="A18" s="17" t="s">
        <v>329</v>
      </c>
      <c r="B18" s="17" t="s">
        <v>337</v>
      </c>
      <c r="C18" s="17" t="s">
        <v>318</v>
      </c>
      <c r="D18" s="17" t="s">
        <v>318</v>
      </c>
      <c r="E18" s="17" t="s">
        <v>318</v>
      </c>
      <c r="F18" s="17" t="s">
        <v>318</v>
      </c>
      <c r="G18" s="17" t="s">
        <v>318</v>
      </c>
    </row>
    <row r="19" spans="1:7" ht="29.25">
      <c r="A19" s="17" t="s">
        <v>330</v>
      </c>
      <c r="B19" s="17" t="s">
        <v>338</v>
      </c>
      <c r="C19" s="17" t="s">
        <v>318</v>
      </c>
      <c r="D19" s="17" t="s">
        <v>318</v>
      </c>
      <c r="E19" s="17" t="s">
        <v>318</v>
      </c>
      <c r="F19" s="17" t="s">
        <v>318</v>
      </c>
      <c r="G19" s="17" t="s">
        <v>318</v>
      </c>
    </row>
    <row r="20" spans="1:7">
      <c r="A20" s="17" t="s">
        <v>331</v>
      </c>
      <c r="B20" s="17" t="s">
        <v>339</v>
      </c>
      <c r="C20" s="17" t="s">
        <v>318</v>
      </c>
      <c r="D20" s="17" t="s">
        <v>318</v>
      </c>
      <c r="E20" s="17" t="s">
        <v>318</v>
      </c>
      <c r="F20" s="17" t="s">
        <v>318</v>
      </c>
      <c r="G20" s="17" t="s">
        <v>318</v>
      </c>
    </row>
    <row r="21" spans="1:7">
      <c r="A21" s="17" t="s">
        <v>332</v>
      </c>
      <c r="B21" s="17" t="s">
        <v>340</v>
      </c>
      <c r="C21" s="17" t="s">
        <v>318</v>
      </c>
      <c r="D21" s="17" t="s">
        <v>318</v>
      </c>
      <c r="E21" s="17" t="s">
        <v>318</v>
      </c>
      <c r="F21" s="17" t="s">
        <v>318</v>
      </c>
      <c r="G21" s="17" t="s">
        <v>318</v>
      </c>
    </row>
    <row r="22" spans="1:7" ht="29.25">
      <c r="A22" s="17" t="s">
        <v>333</v>
      </c>
      <c r="B22" s="17" t="s">
        <v>341</v>
      </c>
      <c r="C22" s="17" t="s">
        <v>318</v>
      </c>
      <c r="D22" s="17" t="s">
        <v>318</v>
      </c>
      <c r="E22" s="17" t="s">
        <v>318</v>
      </c>
      <c r="F22" s="17" t="s">
        <v>318</v>
      </c>
      <c r="G22" s="17" t="s">
        <v>318</v>
      </c>
    </row>
    <row r="23" spans="1:7" ht="29.25">
      <c r="A23" s="17" t="s">
        <v>60</v>
      </c>
      <c r="B23" s="17" t="s">
        <v>342</v>
      </c>
      <c r="C23" s="17" t="s">
        <v>318</v>
      </c>
      <c r="D23" s="17" t="s">
        <v>318</v>
      </c>
      <c r="E23" s="17" t="s">
        <v>318</v>
      </c>
      <c r="F23" s="17" t="s">
        <v>318</v>
      </c>
      <c r="G23" s="17" t="s">
        <v>318</v>
      </c>
    </row>
    <row r="24" spans="1:7" ht="43.5">
      <c r="A24" s="17" t="s">
        <v>61</v>
      </c>
      <c r="B24" s="17" t="s">
        <v>343</v>
      </c>
      <c r="C24" s="17" t="s">
        <v>318</v>
      </c>
      <c r="D24" s="17" t="s">
        <v>318</v>
      </c>
      <c r="E24" s="17" t="s">
        <v>318</v>
      </c>
      <c r="F24" s="17" t="s">
        <v>318</v>
      </c>
      <c r="G24" s="17" t="s">
        <v>318</v>
      </c>
    </row>
    <row r="25" spans="1:7" ht="29.25">
      <c r="A25" s="17" t="s">
        <v>62</v>
      </c>
      <c r="B25" s="17" t="s">
        <v>344</v>
      </c>
      <c r="C25" s="17" t="s">
        <v>318</v>
      </c>
      <c r="D25" s="17" t="s">
        <v>318</v>
      </c>
      <c r="E25" s="17" t="s">
        <v>318</v>
      </c>
      <c r="F25" s="17" t="s">
        <v>318</v>
      </c>
      <c r="G25" s="17" t="s">
        <v>318</v>
      </c>
    </row>
    <row r="26" spans="1:7">
      <c r="A26" s="17" t="s">
        <v>63</v>
      </c>
      <c r="B26" s="17"/>
      <c r="C26" s="17"/>
      <c r="D26" s="17"/>
      <c r="E26" s="17"/>
      <c r="F26" s="17"/>
      <c r="G26" s="17" t="s">
        <v>354</v>
      </c>
    </row>
    <row r="27" spans="1:7">
      <c r="A27" s="17" t="s">
        <v>64</v>
      </c>
      <c r="B27" s="17"/>
      <c r="C27" s="17"/>
      <c r="D27" s="17"/>
      <c r="E27" s="17"/>
      <c r="F27" s="17"/>
      <c r="G27" s="17" t="s">
        <v>354</v>
      </c>
    </row>
    <row r="28" spans="1:7">
      <c r="A28" s="17" t="s">
        <v>65</v>
      </c>
      <c r="B28" s="17"/>
      <c r="C28" s="17"/>
      <c r="D28" s="17"/>
      <c r="E28" s="17"/>
      <c r="F28" s="17"/>
      <c r="G28" s="17" t="s">
        <v>354</v>
      </c>
    </row>
    <row r="29" spans="1:7">
      <c r="A29" s="17" t="s">
        <v>66</v>
      </c>
      <c r="B29" s="17"/>
      <c r="C29" s="17"/>
      <c r="D29" s="17"/>
      <c r="E29" s="17"/>
      <c r="F29" s="17"/>
      <c r="G29" s="17" t="s">
        <v>354</v>
      </c>
    </row>
    <row r="30" spans="1:7">
      <c r="A30" s="17" t="s">
        <v>67</v>
      </c>
      <c r="B30" s="17"/>
      <c r="C30" s="17"/>
      <c r="D30" s="17"/>
      <c r="E30" s="17"/>
      <c r="F30" s="17"/>
      <c r="G30" s="17" t="s">
        <v>354</v>
      </c>
    </row>
    <row r="31" spans="1:7">
      <c r="A31" s="17" t="s">
        <v>68</v>
      </c>
      <c r="B31" s="17"/>
      <c r="C31" s="17"/>
      <c r="D31" s="17"/>
      <c r="E31" s="17"/>
      <c r="F31" s="17"/>
      <c r="G31" s="17" t="s">
        <v>354</v>
      </c>
    </row>
    <row r="32" spans="1:7">
      <c r="A32" s="17" t="s">
        <v>69</v>
      </c>
      <c r="B32" s="17"/>
      <c r="C32" s="17"/>
      <c r="D32" s="17"/>
      <c r="E32" s="17"/>
      <c r="F32" s="17"/>
      <c r="G32" s="17" t="s">
        <v>354</v>
      </c>
    </row>
    <row r="33" spans="1:7">
      <c r="A33" s="17" t="s">
        <v>70</v>
      </c>
      <c r="B33" s="17"/>
      <c r="C33" s="17"/>
      <c r="D33" s="17"/>
      <c r="E33" s="17"/>
      <c r="F33" s="17"/>
      <c r="G33" s="17" t="s">
        <v>354</v>
      </c>
    </row>
    <row r="34" spans="1:7">
      <c r="A34" s="17" t="s">
        <v>71</v>
      </c>
      <c r="B34" s="17"/>
      <c r="C34" s="17"/>
      <c r="D34" s="17"/>
      <c r="E34" s="17"/>
      <c r="F34" s="17"/>
      <c r="G34" s="17" t="s">
        <v>354</v>
      </c>
    </row>
    <row r="35" spans="1:7">
      <c r="A35" s="17" t="s">
        <v>72</v>
      </c>
      <c r="B35" s="17"/>
      <c r="C35" s="17"/>
      <c r="D35" s="17"/>
      <c r="E35" s="17"/>
      <c r="F35" s="17"/>
      <c r="G35" s="17" t="s">
        <v>354</v>
      </c>
    </row>
    <row r="36" spans="1:7">
      <c r="A36" s="17" t="s">
        <v>73</v>
      </c>
      <c r="B36" s="17"/>
      <c r="C36" s="17"/>
      <c r="D36" s="17"/>
      <c r="E36" s="17"/>
      <c r="F36" s="17"/>
      <c r="G36" s="17" t="s">
        <v>354</v>
      </c>
    </row>
    <row r="37" spans="1:7">
      <c r="A37" s="17" t="s">
        <v>74</v>
      </c>
      <c r="B37" s="17"/>
      <c r="C37" s="17"/>
      <c r="D37" s="17"/>
      <c r="E37" s="17"/>
      <c r="F37" s="17"/>
      <c r="G37" s="17" t="s">
        <v>354</v>
      </c>
    </row>
    <row r="38" spans="1:7">
      <c r="A38" s="17" t="s">
        <v>75</v>
      </c>
      <c r="B38" s="17"/>
      <c r="C38" s="17"/>
      <c r="D38" s="17"/>
      <c r="E38" s="17"/>
      <c r="F38" s="17"/>
      <c r="G38" s="17" t="s">
        <v>354</v>
      </c>
    </row>
    <row r="39" spans="1:7">
      <c r="A39" s="17" t="s">
        <v>76</v>
      </c>
      <c r="B39" s="17"/>
      <c r="C39" s="17"/>
      <c r="D39" s="17"/>
      <c r="E39" s="17"/>
      <c r="F39" s="17"/>
      <c r="G39" s="17" t="s">
        <v>354</v>
      </c>
    </row>
    <row r="40" spans="1:7">
      <c r="A40" s="17" t="s">
        <v>77</v>
      </c>
      <c r="B40" s="17"/>
      <c r="C40" s="17"/>
      <c r="D40" s="17"/>
      <c r="E40" s="17"/>
      <c r="F40" s="17"/>
      <c r="G40" s="17" t="s">
        <v>354</v>
      </c>
    </row>
    <row r="41" spans="1:7">
      <c r="A41" s="17" t="s">
        <v>78</v>
      </c>
      <c r="B41" s="17"/>
      <c r="C41" s="17"/>
      <c r="D41" s="17"/>
      <c r="E41" s="17"/>
      <c r="F41" s="17"/>
      <c r="G41" s="17" t="s">
        <v>354</v>
      </c>
    </row>
    <row r="42" spans="1:7">
      <c r="A42" s="17" t="s">
        <v>79</v>
      </c>
      <c r="B42" s="17"/>
      <c r="C42" s="17"/>
      <c r="D42" s="17"/>
      <c r="E42" s="17"/>
      <c r="F42" s="17"/>
      <c r="G42" s="17" t="s">
        <v>354</v>
      </c>
    </row>
    <row r="43" spans="1:7">
      <c r="A43" s="17" t="s">
        <v>80</v>
      </c>
      <c r="B43" s="17"/>
      <c r="C43" s="17"/>
      <c r="D43" s="17"/>
      <c r="E43" s="17"/>
      <c r="F43" s="17"/>
      <c r="G43" s="17" t="s">
        <v>354</v>
      </c>
    </row>
    <row r="44" spans="1:7">
      <c r="A44" s="17" t="s">
        <v>81</v>
      </c>
      <c r="B44" s="17"/>
      <c r="C44" s="17"/>
      <c r="D44" s="17"/>
      <c r="E44" s="17"/>
      <c r="F44" s="17"/>
      <c r="G44" s="17" t="s">
        <v>354</v>
      </c>
    </row>
    <row r="45" spans="1:7">
      <c r="A45" s="17" t="s">
        <v>82</v>
      </c>
      <c r="B45" s="17"/>
      <c r="C45" s="17"/>
      <c r="D45" s="17"/>
      <c r="E45" s="17"/>
      <c r="F45" s="17"/>
      <c r="G45" s="17" t="s">
        <v>354</v>
      </c>
    </row>
    <row r="46" spans="1:7">
      <c r="A46" s="17" t="s">
        <v>83</v>
      </c>
      <c r="B46" s="17"/>
      <c r="C46" s="17"/>
      <c r="D46" s="17"/>
      <c r="E46" s="17"/>
      <c r="F46" s="17"/>
      <c r="G46" s="17" t="s">
        <v>354</v>
      </c>
    </row>
    <row r="47" spans="1:7">
      <c r="A47" s="17" t="s">
        <v>84</v>
      </c>
      <c r="B47" s="17"/>
      <c r="C47" s="17"/>
      <c r="D47" s="17"/>
      <c r="E47" s="17"/>
      <c r="F47" s="17"/>
      <c r="G47" s="17" t="s">
        <v>354</v>
      </c>
    </row>
    <row r="48" spans="1:7">
      <c r="A48" s="17" t="s">
        <v>85</v>
      </c>
      <c r="B48" s="17"/>
      <c r="C48" s="17"/>
      <c r="D48" s="17"/>
      <c r="E48" s="17"/>
      <c r="F48" s="17"/>
      <c r="G48" s="17" t="s">
        <v>354</v>
      </c>
    </row>
    <row r="49" spans="1:7">
      <c r="A49" s="17" t="s">
        <v>86</v>
      </c>
      <c r="B49" s="17"/>
      <c r="C49" s="17"/>
      <c r="D49" s="17"/>
      <c r="E49" s="17"/>
      <c r="F49" s="17"/>
      <c r="G49" s="17" t="s">
        <v>354</v>
      </c>
    </row>
    <row r="50" spans="1:7">
      <c r="A50" s="17" t="s">
        <v>87</v>
      </c>
      <c r="B50" s="17"/>
      <c r="C50" s="17"/>
      <c r="D50" s="17"/>
      <c r="E50" s="17"/>
      <c r="F50" s="17"/>
      <c r="G50" s="17" t="s">
        <v>354</v>
      </c>
    </row>
    <row r="51" spans="1:7">
      <c r="A51" s="17" t="s">
        <v>88</v>
      </c>
      <c r="B51" s="17"/>
      <c r="C51" s="17"/>
      <c r="D51" s="17"/>
      <c r="E51" s="17"/>
      <c r="F51" s="17"/>
      <c r="G51" s="17" t="s">
        <v>354</v>
      </c>
    </row>
    <row r="52" spans="1:7">
      <c r="A52" s="17" t="s">
        <v>89</v>
      </c>
      <c r="B52" s="17"/>
      <c r="C52" s="17"/>
      <c r="D52" s="17"/>
      <c r="E52" s="17"/>
      <c r="F52" s="17"/>
      <c r="G52" s="17" t="s">
        <v>354</v>
      </c>
    </row>
    <row r="53" spans="1:7">
      <c r="A53" s="17" t="s">
        <v>90</v>
      </c>
      <c r="B53" s="17"/>
      <c r="C53" s="17"/>
      <c r="D53" s="17"/>
      <c r="E53" s="17"/>
      <c r="F53" s="17"/>
      <c r="G53" s="17" t="s">
        <v>354</v>
      </c>
    </row>
    <row r="54" spans="1:7">
      <c r="A54" s="17" t="s">
        <v>91</v>
      </c>
      <c r="B54" s="17"/>
      <c r="C54" s="17"/>
      <c r="D54" s="17"/>
      <c r="E54" s="17"/>
      <c r="F54" s="17"/>
      <c r="G54" s="17" t="s">
        <v>354</v>
      </c>
    </row>
    <row r="55" spans="1:7">
      <c r="A55" s="17" t="s">
        <v>92</v>
      </c>
      <c r="B55" s="17"/>
      <c r="C55" s="17"/>
      <c r="D55" s="17"/>
      <c r="E55" s="17"/>
      <c r="F55" s="17"/>
      <c r="G55" s="17" t="s">
        <v>354</v>
      </c>
    </row>
    <row r="56" spans="1:7">
      <c r="A56" s="17" t="s">
        <v>93</v>
      </c>
      <c r="B56" s="17"/>
      <c r="C56" s="17"/>
      <c r="D56" s="17"/>
      <c r="E56" s="17"/>
      <c r="F56" s="17"/>
      <c r="G56" s="17" t="s">
        <v>354</v>
      </c>
    </row>
    <row r="57" spans="1:7">
      <c r="A57" s="17" t="s">
        <v>94</v>
      </c>
      <c r="B57" s="17"/>
      <c r="C57" s="17"/>
      <c r="D57" s="17"/>
      <c r="E57" s="17"/>
      <c r="F57" s="17"/>
      <c r="G57" s="17" t="s">
        <v>354</v>
      </c>
    </row>
    <row r="58" spans="1:7">
      <c r="A58" s="17" t="s">
        <v>95</v>
      </c>
      <c r="B58" s="17"/>
      <c r="C58" s="17"/>
      <c r="D58" s="17"/>
      <c r="E58" s="17"/>
      <c r="F58" s="17"/>
      <c r="G58" s="17" t="s">
        <v>354</v>
      </c>
    </row>
    <row r="59" spans="1:7">
      <c r="A59" s="17" t="s">
        <v>96</v>
      </c>
      <c r="B59" s="17"/>
      <c r="C59" s="17"/>
      <c r="D59" s="17"/>
      <c r="E59" s="17"/>
      <c r="F59" s="17"/>
      <c r="G59" s="17" t="s">
        <v>354</v>
      </c>
    </row>
    <row r="60" spans="1:7">
      <c r="A60" s="17" t="s">
        <v>97</v>
      </c>
      <c r="B60" s="17"/>
      <c r="C60" s="17"/>
      <c r="D60" s="17"/>
      <c r="E60" s="17"/>
      <c r="F60" s="17"/>
      <c r="G60" s="17" t="s">
        <v>354</v>
      </c>
    </row>
    <row r="61" spans="1:7">
      <c r="A61" s="17" t="s">
        <v>98</v>
      </c>
      <c r="B61" s="17"/>
      <c r="C61" s="17"/>
      <c r="D61" s="17"/>
      <c r="E61" s="17"/>
      <c r="F61" s="17"/>
      <c r="G61" s="17" t="s">
        <v>354</v>
      </c>
    </row>
    <row r="62" spans="1:7">
      <c r="A62" s="17" t="s">
        <v>99</v>
      </c>
      <c r="B62" s="17"/>
      <c r="C62" s="17"/>
      <c r="D62" s="17"/>
      <c r="E62" s="17"/>
      <c r="F62" s="17"/>
      <c r="G62" s="17" t="s">
        <v>354</v>
      </c>
    </row>
    <row r="63" spans="1:7">
      <c r="A63" s="17" t="s">
        <v>100</v>
      </c>
      <c r="B63" s="17"/>
      <c r="C63" s="17"/>
      <c r="D63" s="17"/>
      <c r="E63" s="17"/>
      <c r="F63" s="17"/>
      <c r="G63" s="17" t="s">
        <v>354</v>
      </c>
    </row>
    <row r="64" spans="1:7">
      <c r="A64" s="17" t="s">
        <v>101</v>
      </c>
      <c r="B64" s="17"/>
      <c r="C64" s="17"/>
      <c r="D64" s="17"/>
      <c r="E64" s="17"/>
      <c r="F64" s="17"/>
      <c r="G64" s="17" t="s">
        <v>354</v>
      </c>
    </row>
    <row r="65" spans="1:7">
      <c r="A65" s="17" t="s">
        <v>102</v>
      </c>
      <c r="B65" s="17"/>
      <c r="C65" s="17"/>
      <c r="D65" s="17"/>
      <c r="E65" s="17"/>
      <c r="F65" s="17"/>
      <c r="G65" s="17" t="s">
        <v>354</v>
      </c>
    </row>
    <row r="66" spans="1:7">
      <c r="A66" s="17" t="s">
        <v>103</v>
      </c>
      <c r="B66" s="17"/>
      <c r="C66" s="17"/>
      <c r="D66" s="17"/>
      <c r="E66" s="17"/>
      <c r="F66" s="17"/>
      <c r="G66" s="17" t="s">
        <v>354</v>
      </c>
    </row>
    <row r="67" spans="1:7">
      <c r="A67" s="17" t="s">
        <v>104</v>
      </c>
      <c r="B67" s="17"/>
      <c r="C67" s="17"/>
      <c r="D67" s="17"/>
      <c r="E67" s="17"/>
      <c r="F67" s="17"/>
      <c r="G67" s="17" t="s">
        <v>354</v>
      </c>
    </row>
    <row r="68" spans="1:7">
      <c r="A68" s="17" t="s">
        <v>105</v>
      </c>
      <c r="B68" s="17"/>
      <c r="C68" s="17"/>
      <c r="D68" s="17"/>
      <c r="E68" s="17"/>
      <c r="F68" s="17"/>
      <c r="G68" s="17" t="s">
        <v>354</v>
      </c>
    </row>
    <row r="69" spans="1:7">
      <c r="A69" s="17" t="s">
        <v>106</v>
      </c>
      <c r="B69" s="17"/>
      <c r="C69" s="17"/>
      <c r="D69" s="17"/>
      <c r="E69" s="17"/>
      <c r="F69" s="17"/>
      <c r="G69" s="17" t="s">
        <v>354</v>
      </c>
    </row>
    <row r="70" spans="1:7">
      <c r="A70" s="17" t="s">
        <v>107</v>
      </c>
      <c r="B70" s="17"/>
      <c r="C70" s="17"/>
      <c r="D70" s="17"/>
      <c r="E70" s="17"/>
      <c r="F70" s="17"/>
      <c r="G70" s="17" t="s">
        <v>354</v>
      </c>
    </row>
    <row r="71" spans="1:7">
      <c r="A71" s="17" t="s">
        <v>108</v>
      </c>
      <c r="B71" s="17"/>
      <c r="C71" s="17"/>
      <c r="D71" s="17"/>
      <c r="E71" s="17"/>
      <c r="F71" s="17"/>
      <c r="G71" s="17" t="s">
        <v>354</v>
      </c>
    </row>
    <row r="72" spans="1:7">
      <c r="A72" s="17" t="s">
        <v>109</v>
      </c>
      <c r="B72" s="17"/>
      <c r="C72" s="17"/>
      <c r="D72" s="17"/>
      <c r="E72" s="17"/>
      <c r="F72" s="17"/>
      <c r="G72" s="17" t="s">
        <v>354</v>
      </c>
    </row>
    <row r="73" spans="1:7">
      <c r="A73" s="17" t="s">
        <v>110</v>
      </c>
      <c r="B73" s="17"/>
      <c r="C73" s="17"/>
      <c r="D73" s="17"/>
      <c r="E73" s="17"/>
      <c r="F73" s="17"/>
      <c r="G73" s="17" t="s">
        <v>354</v>
      </c>
    </row>
    <row r="74" spans="1:7">
      <c r="A74" s="17" t="s">
        <v>111</v>
      </c>
      <c r="B74" s="17"/>
      <c r="C74" s="17"/>
      <c r="D74" s="17"/>
      <c r="E74" s="17"/>
      <c r="F74" s="17"/>
      <c r="G74" s="17" t="s">
        <v>354</v>
      </c>
    </row>
    <row r="75" spans="1:7">
      <c r="G75" s="44"/>
    </row>
  </sheetData>
  <sortState ref="A3:F66">
    <sortCondition ref="A64"/>
  </sortState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THIRD YEAR</vt:lpstr>
      <vt:lpstr>FIRST</vt:lpstr>
      <vt:lpstr>RESULT 21_22(3RD)</vt:lpstr>
      <vt:lpstr>RESULT 21_22(1ST)</vt:lpstr>
      <vt:lpstr>RESULT 21_22(2ND)</vt:lpstr>
      <vt:lpstr>REPEATER _RESULT 21_22(3RD)</vt:lpstr>
      <vt:lpstr>REPEATER _RESULT 21_22(2)</vt:lpstr>
      <vt:lpstr>Sheet2</vt:lpstr>
      <vt:lpstr>Sheet1</vt:lpstr>
      <vt:lpstr>Sheet3</vt:lpstr>
      <vt:lpstr>Sheet4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 time</cp:lastModifiedBy>
  <cp:lastPrinted>2021-04-22T07:42:26Z</cp:lastPrinted>
  <dcterms:created xsi:type="dcterms:W3CDTF">2021-04-22T06:51:44Z</dcterms:created>
  <dcterms:modified xsi:type="dcterms:W3CDTF">2022-04-28T08:10:09Z</dcterms:modified>
</cp:coreProperties>
</file>